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320" windowHeight="9030" activeTab="0"/>
  </bookViews>
  <sheets>
    <sheet name="Лист1" sheetId="1" r:id="rId1"/>
  </sheets>
  <definedNames>
    <definedName name="_xlnm.Print_Area" localSheetId="0">'Лист1'!$A$1:$N$151</definedName>
  </definedNames>
  <calcPr fullCalcOnLoad="1"/>
</workbook>
</file>

<file path=xl/sharedStrings.xml><?xml version="1.0" encoding="utf-8"?>
<sst xmlns="http://schemas.openxmlformats.org/spreadsheetml/2006/main" count="401" uniqueCount="190">
  <si>
    <t>Выплаты пенсий за выслугу лет лицам, ранее находящимся на муниципальной службе и замещающих муниципальные должности</t>
  </si>
  <si>
    <t>Создание условий для организации досуга населения и обеспечения жителей поселения услугами организации культуры</t>
  </si>
  <si>
    <t>Содержание и ремонт автомобильных дорог общего пользования местного значения и сооружений на них, нацеленное на обеспечение их проезжаемости и безопасности</t>
  </si>
  <si>
    <t>Другие вопросы в области национальной экономики</t>
  </si>
  <si>
    <t>Социальное обеспечение и иные выплаты населению</t>
  </si>
  <si>
    <t>КВР</t>
  </si>
  <si>
    <t>500</t>
  </si>
  <si>
    <t>РП</t>
  </si>
  <si>
    <t>200</t>
  </si>
  <si>
    <t>100</t>
  </si>
  <si>
    <t xml:space="preserve"> </t>
  </si>
  <si>
    <t>Подпрограмма 1  "Управление муниципальным имуществом и земельными ресурсами МО Берновское сельское поселение  Старицкого района Тверской области"</t>
  </si>
  <si>
    <t>ППП</t>
  </si>
  <si>
    <t>Расходы на финансовое обеспечение реализации государственных полномочий Тверской области по созданию администратирных комиссий и определению перечня должностных лиц, уполномоченных составлять протоколы об административных правонарушениях</t>
  </si>
  <si>
    <t>Закупка товаров, работ и услуг для государственных (муниципальных) нужд</t>
  </si>
  <si>
    <t>Организация общественных работ для безработных и ищущих работу граждан</t>
  </si>
  <si>
    <t>Раходы на техническое обслуживание и ремонт системы газораспределения</t>
  </si>
  <si>
    <t>Задача   "Сохранение мотивации к труду безработных граждан и молодежи"</t>
  </si>
  <si>
    <t>Функционирование высшего должностного  лица субъекта Российской Федерации и муниципального образования</t>
  </si>
  <si>
    <t>Приобретение материальных запасов для подготовки культурно- досуговых учреждений к отопительному сезону</t>
  </si>
  <si>
    <t>Задача "Обеспечение условий для комплексного решения проблем благоустройства по повышению комфортности проживания  и по улучшению внешнего вида территории поселения"</t>
  </si>
  <si>
    <t>Глава муниципального образования</t>
  </si>
  <si>
    <t>Расходы на уплату членских взносов</t>
  </si>
  <si>
    <t>Другие общегосударственные вопросы</t>
  </si>
  <si>
    <t>Социальное обеспечение населения</t>
  </si>
  <si>
    <t>Жилищно - коммунальное хозяйство</t>
  </si>
  <si>
    <t>Дорожное хозяйство (дорожные фонды)</t>
  </si>
  <si>
    <t>Расходы по центральному аппарату  исполнительных органов местного самоуправления</t>
  </si>
  <si>
    <t>Администрация Берновского сельского поселения Старицкого района Тверской области</t>
  </si>
  <si>
    <t>Закупка товаров, работ и услуг для обеспечения государственных (муниципальных) нужд</t>
  </si>
  <si>
    <t>Прочие выплаты по обязательствам муниципального образования</t>
  </si>
  <si>
    <t>Расходы, не включенные в муниципальные программы</t>
  </si>
  <si>
    <t>Задача "Обеспечение безопасных условий проживания на территории поселения"</t>
  </si>
  <si>
    <t>Расходы на осуществление первичного воинского учета на территориях, где отсутствуют военные комиссариаты</t>
  </si>
  <si>
    <t>Задача "Улучшение условий для организации досуга населения и обеспечение жителей услугами культурно-досуговых учреждений"</t>
  </si>
  <si>
    <t>Задача  "Своевременное предоставление социальных гарантий отдельным категориям граждан и проведение социально-значимых мероприятий"</t>
  </si>
  <si>
    <t>Содержание и ремонт воинских захоронений</t>
  </si>
  <si>
    <t>Мобилизационная и вневойсковая подготовка</t>
  </si>
  <si>
    <t>Задача  "Повышение эффективности использования земельных ресурсов и муниципального  имущества"</t>
  </si>
  <si>
    <t>Расходы на реализацию программ по поддержке местных инициатив за счет средств  местного бюджета</t>
  </si>
  <si>
    <t>Создание рабочих мест для трудоустройства несовершеннолетних граждан в возрасте от 14 до 18 лет</t>
  </si>
  <si>
    <t>Обеспечение мероприятий по капитальному ремонту общего имущества муниципального жилого фонда</t>
  </si>
  <si>
    <t>3110000000</t>
  </si>
  <si>
    <t>3100000000</t>
  </si>
  <si>
    <t>311014001Б</t>
  </si>
  <si>
    <t>3130000000</t>
  </si>
  <si>
    <t>313014001Б</t>
  </si>
  <si>
    <t>313014002Б</t>
  </si>
  <si>
    <t>3110100000</t>
  </si>
  <si>
    <t>313024001Э</t>
  </si>
  <si>
    <t>3120000000</t>
  </si>
  <si>
    <t>3190100000</t>
  </si>
  <si>
    <t>3220000000</t>
  </si>
  <si>
    <t>3190000000</t>
  </si>
  <si>
    <t>319014001С</t>
  </si>
  <si>
    <t>321014001Б</t>
  </si>
  <si>
    <t>322024004Б</t>
  </si>
  <si>
    <t>322014001Б</t>
  </si>
  <si>
    <t>3200000000</t>
  </si>
  <si>
    <t>322014002Б</t>
  </si>
  <si>
    <t>3210000000</t>
  </si>
  <si>
    <t>323014003Б</t>
  </si>
  <si>
    <t>3230000000</t>
  </si>
  <si>
    <t>323024005Б</t>
  </si>
  <si>
    <t>323014001Б</t>
  </si>
  <si>
    <t>331014001Г</t>
  </si>
  <si>
    <t>331014002Г</t>
  </si>
  <si>
    <t>319014003С</t>
  </si>
  <si>
    <t>993004001Б</t>
  </si>
  <si>
    <t>Организация и проведение работ по поддержанию порядка на территории сельского поселения</t>
  </si>
  <si>
    <t>Задача  "Создание условий для надежного обеспечения природным газом жителей поселения"</t>
  </si>
  <si>
    <t>Обеспечение деятельности администратора программы</t>
  </si>
  <si>
    <t>Жилищное хозяйство</t>
  </si>
  <si>
    <t>Социальная политика</t>
  </si>
  <si>
    <t>Подрограмма 3 "Социальная поддержка населения и организация социально значимых мероприятий на территории  МО Берновского сельского поселение  Старицкого района Тверской области"</t>
  </si>
  <si>
    <t>Подпрограмма 3 "Социальная поддержка населения и организация социально-значимых мероприятий на территории МО Берновского сельского поселения Старицкого района Тверской области"</t>
  </si>
  <si>
    <t>Межевание земельных участков</t>
  </si>
  <si>
    <t>Подпрограмма 2 " Повышение надежности и эффективности функционирования объектов жилищно - коммунального хозяйства   МО Берновское сельское поселение Старицкого района Тверской области"</t>
  </si>
  <si>
    <t>плановый период</t>
  </si>
  <si>
    <t>Наименование</t>
  </si>
  <si>
    <t>Подпрограмма 2" Эффективное выполнение Администрацией муниципальных функций и государственных полномочий МО Берновское сельское поселение  Старицкого района Тверской области"</t>
  </si>
  <si>
    <t>Подрограмма 2 "Эффективное выполнение Администрацией муниципальных функций и государственных полномочий  МО Берновское сельское поселение  Старицкого района Тверской области"</t>
  </si>
  <si>
    <t>Иные межбюджетные трансферты на осуществление отдельных полномочий  поселений  согласно заключенных соглашений</t>
  </si>
  <si>
    <t>КЦСР</t>
  </si>
  <si>
    <t>Подпрограмма 1 "Сохранение и развитие культурного потенциала МО Берновское сельское поселение Старицкого района Тверской области"</t>
  </si>
  <si>
    <t>0200</t>
  </si>
  <si>
    <t>0203</t>
  </si>
  <si>
    <t>0102</t>
  </si>
  <si>
    <t>0800</t>
  </si>
  <si>
    <t>0501</t>
  </si>
  <si>
    <t>0503</t>
  </si>
  <si>
    <t>0409</t>
  </si>
  <si>
    <t>1001</t>
  </si>
  <si>
    <t>0100</t>
  </si>
  <si>
    <t>0502</t>
  </si>
  <si>
    <t>0401</t>
  </si>
  <si>
    <t>0801</t>
  </si>
  <si>
    <t>1000</t>
  </si>
  <si>
    <t>0104</t>
  </si>
  <si>
    <t>0113</t>
  </si>
  <si>
    <t>0400</t>
  </si>
  <si>
    <t>0500</t>
  </si>
  <si>
    <t>1003</t>
  </si>
  <si>
    <t>0412</t>
  </si>
  <si>
    <t>ИТОГО:</t>
  </si>
  <si>
    <t>33101L4670</t>
  </si>
  <si>
    <t>Культура</t>
  </si>
  <si>
    <t xml:space="preserve">        </t>
  </si>
  <si>
    <t>Задача  "Обеспечение эффективного выполнения Администрацией государственных полномочий"</t>
  </si>
  <si>
    <t>Задача "Обеспечение эффективного выполнения Администрацией государственных полномочий"</t>
  </si>
  <si>
    <t>Закупка товаров, работ и услуг для обеспечения  государственных (муниципальных) нужд</t>
  </si>
  <si>
    <t>Подрограмма  3 "Организация  и проведение работ по поддержанию порядка на территории  МО Берновское сельское поселение Старицкого района Тверской области"</t>
  </si>
  <si>
    <t>Подрограмма 1  "Обепечение сохранности дорожного хозяйства и безопасности на территории  МО Берновское сельское поселение  Старицкого района Тверской области"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</si>
  <si>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</si>
  <si>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Благоустройство</t>
  </si>
  <si>
    <r>
      <t xml:space="preserve">Сумма </t>
    </r>
    <r>
      <rPr>
        <sz val="11"/>
        <color indexed="8"/>
        <rFont val="Times New Roman"/>
        <family val="0"/>
      </rPr>
      <t>тыс. руб</t>
    </r>
  </si>
  <si>
    <t>Оплата услуг  по  уличному  освещению</t>
  </si>
  <si>
    <t>Предоставление субсидий бюджетным, автономным учреждениям и иным некомерческим организациям</t>
  </si>
  <si>
    <t>Содержание и ремонт водопроводных сетей и водозаборных сооружений, системы  водоотведения</t>
  </si>
  <si>
    <t>Иные межбюджетные трансферты на осуществление полномочий поселений в части составления проекта бюджета, исполнение бюджета, составление отчета об исполнении бюджета поселения согласно заключенных соглашений</t>
  </si>
  <si>
    <t>Задача "Содержание автомобильных дорог и сооружений на них"</t>
  </si>
  <si>
    <t>Обеспечивающая подпрограмма МО Берновское сельское поселение  Старицкого района Тверской области</t>
  </si>
  <si>
    <t>Расходы на выплаты персоналу в целях обеспечения выполнения функций  государственными  (муниципальными) органами,казенными учреждениями,органами управления государственными внебюджетными фондами</t>
  </si>
  <si>
    <t>Расходы на выплаты персоналу в целях обеспечения выполнений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</si>
  <si>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Общегосударственные вопросы</t>
  </si>
  <si>
    <t>Общеэкономические вопросы</t>
  </si>
  <si>
    <t>Иные бюджетные ассигнования</t>
  </si>
  <si>
    <t>КУЛЬТУРА, КИНЕМАТОГРАФИЯ</t>
  </si>
  <si>
    <t>Национальная оборона</t>
  </si>
  <si>
    <t>Пенсионное обеспечение</t>
  </si>
  <si>
    <t>Межбюджетные трансферты</t>
  </si>
  <si>
    <t>Национальная экономика</t>
  </si>
  <si>
    <t>Коммунальное хозяйство</t>
  </si>
  <si>
    <t xml:space="preserve"> Подрограмма 2 "Эффективное выполнение Администрацией муниципальных функций и государственных полномочий  МО Берновское сельское поселение  Старицкого района Тверской области"</t>
  </si>
  <si>
    <t>313024001Б</t>
  </si>
  <si>
    <t>Обеспечение мероприятий по решению жилищных проблем молодых семей и молодых специалистов</t>
  </si>
  <si>
    <t>0300</t>
  </si>
  <si>
    <t>0310</t>
  </si>
  <si>
    <t>Организация противопожарных мероприятий</t>
  </si>
  <si>
    <t>Национальная безопасность и правоохранительная деятельность</t>
  </si>
  <si>
    <t>321024001Б</t>
  </si>
  <si>
    <t xml:space="preserve">Задача "Создание необходимых условий для обеспечения первичных мер пожарной безопасности МО Берновское сельское поселение </t>
  </si>
  <si>
    <t>2022 год</t>
  </si>
  <si>
    <t>312024081Ю</t>
  </si>
  <si>
    <t>312024082Ю</t>
  </si>
  <si>
    <t>323024004Б</t>
  </si>
  <si>
    <t>Выполнение работ по ремонту колодцев</t>
  </si>
  <si>
    <t>2023 год</t>
  </si>
  <si>
    <t>Муниципальная программа МО Берновское сельское поселение  Старицкого района Тверской области "Муниципальное управление и гражданское общество МО Берновское сельское поселение  Старицкого района Тверской области" на 2021-2025 годы</t>
  </si>
  <si>
    <t>Задача  "Оптимизация и повышение эффективности бюджетных расходов поселения"</t>
  </si>
  <si>
    <t>Муниципальная программа МО Берновское сельское поселение  Старицкого района Тверской области  "Обеспечение комфортной среды проживания населения МО Берновское сельское поселение  Старицкого района Тверской области" на 2021-2025 годы</t>
  </si>
  <si>
    <t>Подрограмма 1 "Обепечение сохранности дорожного хозяйства и безопасности на территории  МО Берновское сельское поселение  Старицкого района Тверской области"</t>
  </si>
  <si>
    <t>Муниципальная программа МО Берновское сельское поселение  Старицкого района Тверской области "Муниципальное управление и гражданское общество МО  Берновское сельское поселение   Старицкого района Тверской области" на 2021-2025 годы</t>
  </si>
  <si>
    <t>Муниципальная программа МО Берновское сельское поселение  Старицкого района Тверской области "Муниципальное управление и гражданское общество МО  Берновское сельское поселение Старицкого района Тверской области" на 2021-2025 годы</t>
  </si>
  <si>
    <t>Муниципальная программа МО Берновское сельское поселение  Старицкого района Тверской области Тверской области "Обеспечение комфортной среды проживания населения МО Берновское сельское поселение  Старицкого района Тверской области" на 2021-2025 годы</t>
  </si>
  <si>
    <t>Задача  "Обеспечение надежности жилищно-коммунальных систем жизнеобеспечения населения"</t>
  </si>
  <si>
    <t>Муниципальная программа МО Берновское сельское поселение Старицкого района Тверской области Тверской области "Обеспечение комфортной среды проживания населения МО Берновское сельское поселение  Старицкого района Тверской области" на 2021-2025 годы</t>
  </si>
  <si>
    <t>Муниципальная программа МО Берновское сельское поселение Старицкого района Тверской области "Развитие культуры  МО Берновское сельское поселение Старицкого района Тверской области" на 2021-2025 годы</t>
  </si>
  <si>
    <t>Муниципальная программа МО Берновское сельское поселение Старицкого района Тверской области "Муниципальное управление и гражданское общество МО Берновское сельское поселение Старицкого района Тверской области"на 2021-2025 годы</t>
  </si>
  <si>
    <t>Муниципальная программа МО Берновское сельское поселение Старицкого района Тверской области "Муниципальное управление и гражданское общество МО Берновское сельское поселение Старицкого района Тверской области" на 2021-2025 годы</t>
  </si>
  <si>
    <t>32301L2990</t>
  </si>
  <si>
    <t>Расходы на обустройство и восстановление воинских захоронений</t>
  </si>
  <si>
    <t>Расходы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</si>
  <si>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331014003В</t>
  </si>
  <si>
    <t>Укрепление материально-технической базы муниципальных учреждений культуры</t>
  </si>
  <si>
    <t>323024011Б</t>
  </si>
  <si>
    <t>Проведение мероприятий по борьбе с борщевиком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</si>
  <si>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</si>
  <si>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        Ведомственная структура расходов бюджета поселения по главным распорядителям бюджетных средств, разделам, подразделам, целевым статьям (муниципальным программам и непрограммным направлениям деятельности), группам   видов расходов классификации расходов бюджетов на 2022 год и на плановый период 2023 и 2024 годов </t>
  </si>
  <si>
    <t>2024 год</t>
  </si>
  <si>
    <t>0107</t>
  </si>
  <si>
    <t>Обеспечение проведения выборов и референдумов</t>
  </si>
  <si>
    <t>9900000000</t>
  </si>
  <si>
    <t>Расходы не включенные в муниципальные программы</t>
  </si>
  <si>
    <t>9940000000</t>
  </si>
  <si>
    <t>Мероприятия, не включенные в  муниципальные программы</t>
  </si>
  <si>
    <t>994004090Ф</t>
  </si>
  <si>
    <t>Расходы на проведение выборов</t>
  </si>
  <si>
    <t>800</t>
  </si>
  <si>
    <t>32201S9046</t>
  </si>
  <si>
    <t>32301S9046</t>
  </si>
  <si>
    <t>32301S9047</t>
  </si>
  <si>
    <t>32301S9048</t>
  </si>
  <si>
    <t>32301S9049</t>
  </si>
  <si>
    <t>Расходы на повышение заработной платы работникам муниципальных учреждений культуры Старицкого района Тверской области</t>
  </si>
  <si>
    <t>Предоставление субсидий бюджетным, автономным учреждениям и иным некоммерческим организациям</t>
  </si>
  <si>
    <t>Муниципальная программа МО Берновское сельское поселение  Старицкого района Тверской области "Муниципальное управление и гражданское общество МО  Берновское сельское поселение   Старицкого района Тверской области" на  2021-2025годы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</si>
  <si>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</si>
  <si>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</t>
  </si>
  <si>
    <t xml:space="preserve">                                                                                               Приложение  4                                                                                                                                    к Решению 
Совета депутатов Берновского сельского поселения
Старицкого района Тверской области
от "23" декабря 2021 года №97 
 «О бюджете МО Берновское сельское поселение 
         Старицкого района Тверской области на 2022 год
и на плановый период 2023 и 2024 годов»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</si>
</sst>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-* #,##0_p_._-;\-* #,##0_p_._-;_-* &quot;-&quot;_p_._-;_-@_-"/>
    <numFmt numFmtId="177" formatCode="_-* #,##0.00_p_._-;\-* #,##0.00_p_._-;_-* &quot;-&quot;??_p_._-;_-@_-"/>
    <numFmt numFmtId="178" formatCode="0.0"/>
    <numFmt numFmtId="179" formatCode="#,##0.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39">
    <font>
      <sz val="11"/>
      <name val="Calibri"/>
      <family val="0"/>
    </font>
    <font>
      <sz val="11"/>
      <color indexed="9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sz val="10"/>
      <color indexed="8"/>
      <name val="Arial"/>
      <family val="0"/>
    </font>
    <font>
      <sz val="11"/>
      <color indexed="10"/>
      <name val="Calibri"/>
      <family val="0"/>
    </font>
    <font>
      <sz val="11"/>
      <color indexed="8"/>
      <name val="Times New Roman"/>
      <family val="0"/>
    </font>
    <font>
      <b/>
      <sz val="11"/>
      <color indexed="8"/>
      <name val="Times New Roman"/>
      <family val="0"/>
    </font>
    <font>
      <sz val="9"/>
      <color indexed="8"/>
      <name val="Times New Roman"/>
      <family val="0"/>
    </font>
    <font>
      <sz val="8"/>
      <color indexed="8"/>
      <name val="Times New Roman"/>
      <family val="0"/>
    </font>
    <font>
      <sz val="10"/>
      <color indexed="8"/>
      <name val="Times New Roman"/>
      <family val="0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8"/>
      <color indexed="56"/>
      <name val="Cambria"/>
      <family val="0"/>
    </font>
    <font>
      <sz val="11"/>
      <color indexed="60"/>
      <name val="Calibri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7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5"/>
      <color rgb="FF1F497D"/>
      <name val="Calibri"/>
      <family val="0"/>
    </font>
    <font>
      <b/>
      <sz val="13"/>
      <color rgb="FF1F497D"/>
      <name val="Calibri"/>
      <family val="0"/>
    </font>
    <font>
      <b/>
      <sz val="11"/>
      <color rgb="FF1F497D"/>
      <name val="Calibri"/>
      <family val="0"/>
    </font>
    <font>
      <b/>
      <sz val="18"/>
      <color rgb="FF1F497D"/>
      <name val="Cambria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i/>
      <sz val="11"/>
      <color rgb="FF7F7F7F"/>
      <name val="Calibri"/>
      <family val="0"/>
    </font>
    <font>
      <sz val="11"/>
      <color rgb="FFFA7D00"/>
      <name val="Calibri"/>
      <family val="0"/>
    </font>
    <font>
      <sz val="11"/>
      <color rgb="FF006100"/>
      <name val="Calibri"/>
      <family val="0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3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4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38">
    <xf numFmtId="0" fontId="0" fillId="0" borderId="0" xfId="0" applyNumberFormat="1" applyFont="1" applyAlignment="1">
      <alignment/>
    </xf>
    <xf numFmtId="0" fontId="0" fillId="0" borderId="0" xfId="0" applyNumberFormat="1" applyFont="1" applyFill="1" applyAlignment="1">
      <alignment/>
    </xf>
    <xf numFmtId="0" fontId="6" fillId="0" borderId="0" xfId="0" applyNumberFormat="1" applyFont="1" applyAlignment="1">
      <alignment/>
    </xf>
    <xf numFmtId="0" fontId="6" fillId="0" borderId="10" xfId="0" applyNumberFormat="1" applyFont="1" applyBorder="1" applyAlignment="1">
      <alignment horizont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/>
    </xf>
    <xf numFmtId="0" fontId="9" fillId="0" borderId="11" xfId="0" applyNumberFormat="1" applyFont="1" applyBorder="1" applyAlignment="1">
      <alignment horizontal="center"/>
    </xf>
    <xf numFmtId="0" fontId="10" fillId="0" borderId="11" xfId="0" applyNumberFormat="1" applyFont="1" applyBorder="1" applyAlignment="1">
      <alignment horizontal="center"/>
    </xf>
    <xf numFmtId="0" fontId="10" fillId="0" borderId="11" xfId="0" applyNumberFormat="1" applyFont="1" applyBorder="1" applyAlignment="1">
      <alignment horizontal="left"/>
    </xf>
    <xf numFmtId="49" fontId="10" fillId="0" borderId="11" xfId="0" applyNumberFormat="1" applyFont="1" applyBorder="1" applyAlignment="1">
      <alignment horizontal="center"/>
    </xf>
    <xf numFmtId="49" fontId="10" fillId="33" borderId="11" xfId="0" applyNumberFormat="1" applyFont="1" applyFill="1" applyBorder="1" applyAlignment="1">
      <alignment horizontal="center"/>
    </xf>
    <xf numFmtId="0" fontId="10" fillId="33" borderId="12" xfId="0" applyNumberFormat="1" applyFont="1" applyFill="1" applyBorder="1" applyAlignment="1">
      <alignment horizontal="left" wrapText="1"/>
    </xf>
    <xf numFmtId="0" fontId="10" fillId="33" borderId="13" xfId="0" applyNumberFormat="1" applyFont="1" applyFill="1" applyBorder="1" applyAlignment="1">
      <alignment horizontal="left" wrapText="1"/>
    </xf>
    <xf numFmtId="49" fontId="10" fillId="0" borderId="11" xfId="0" applyNumberFormat="1" applyFont="1" applyFill="1" applyBorder="1" applyAlignment="1">
      <alignment horizontal="center"/>
    </xf>
    <xf numFmtId="0" fontId="10" fillId="0" borderId="12" xfId="0" applyNumberFormat="1" applyFont="1" applyFill="1" applyBorder="1" applyAlignment="1">
      <alignment horizontal="left" wrapText="1"/>
    </xf>
    <xf numFmtId="0" fontId="10" fillId="0" borderId="13" xfId="0" applyNumberFormat="1" applyFont="1" applyFill="1" applyBorder="1" applyAlignment="1">
      <alignment horizontal="left" wrapText="1"/>
    </xf>
    <xf numFmtId="0" fontId="10" fillId="33" borderId="11" xfId="0" applyNumberFormat="1" applyFont="1" applyFill="1" applyBorder="1" applyAlignment="1">
      <alignment horizontal="left" wrapText="1"/>
    </xf>
    <xf numFmtId="0" fontId="10" fillId="0" borderId="12" xfId="0" applyNumberFormat="1" applyFont="1" applyBorder="1" applyAlignment="1">
      <alignment horizontal="left" wrapText="1"/>
    </xf>
    <xf numFmtId="0" fontId="10" fillId="0" borderId="11" xfId="0" applyNumberFormat="1" applyFont="1" applyBorder="1" applyAlignment="1">
      <alignment horizontal="left" wrapText="1"/>
    </xf>
    <xf numFmtId="0" fontId="10" fillId="0" borderId="11" xfId="0" applyNumberFormat="1" applyFont="1" applyFill="1" applyBorder="1" applyAlignment="1">
      <alignment horizontal="left" wrapText="1"/>
    </xf>
    <xf numFmtId="0" fontId="11" fillId="0" borderId="11" xfId="0" applyNumberFormat="1" applyFont="1" applyBorder="1" applyAlignment="1">
      <alignment horizontal="center"/>
    </xf>
    <xf numFmtId="0" fontId="10" fillId="0" borderId="11" xfId="0" applyNumberFormat="1" applyFont="1" applyBorder="1" applyAlignment="1">
      <alignment/>
    </xf>
    <xf numFmtId="0" fontId="10" fillId="0" borderId="14" xfId="0" applyNumberFormat="1" applyFont="1" applyBorder="1" applyAlignment="1">
      <alignment horizontal="center"/>
    </xf>
    <xf numFmtId="49" fontId="10" fillId="33" borderId="14" xfId="0" applyNumberFormat="1" applyFont="1" applyFill="1" applyBorder="1" applyAlignment="1">
      <alignment horizontal="center"/>
    </xf>
    <xf numFmtId="0" fontId="10" fillId="33" borderId="14" xfId="0" applyNumberFormat="1" applyFont="1" applyFill="1" applyBorder="1" applyAlignment="1">
      <alignment horizontal="left" wrapText="1"/>
    </xf>
    <xf numFmtId="0" fontId="11" fillId="0" borderId="11" xfId="0" applyNumberFormat="1" applyFont="1" applyBorder="1" applyAlignment="1">
      <alignment horizontal="left"/>
    </xf>
    <xf numFmtId="0" fontId="10" fillId="0" borderId="11" xfId="0" applyNumberFormat="1" applyFont="1" applyFill="1" applyBorder="1" applyAlignment="1">
      <alignment/>
    </xf>
    <xf numFmtId="0" fontId="6" fillId="0" borderId="0" xfId="0" applyNumberFormat="1" applyFont="1" applyAlignment="1">
      <alignment horizontal="left" vertical="center"/>
    </xf>
    <xf numFmtId="0" fontId="8" fillId="0" borderId="0" xfId="0" applyNumberFormat="1" applyFont="1" applyAlignment="1">
      <alignment horizontal="left" vertical="center"/>
    </xf>
    <xf numFmtId="0" fontId="6" fillId="0" borderId="10" xfId="0" applyNumberFormat="1" applyFont="1" applyBorder="1" applyAlignment="1">
      <alignment horizontal="left" vertical="center"/>
    </xf>
    <xf numFmtId="0" fontId="0" fillId="0" borderId="0" xfId="0" applyNumberFormat="1" applyFont="1" applyAlignment="1">
      <alignment horizontal="left" vertical="center"/>
    </xf>
    <xf numFmtId="0" fontId="0" fillId="0" borderId="0" xfId="0" applyNumberFormat="1" applyFont="1" applyAlignment="1">
      <alignment/>
    </xf>
    <xf numFmtId="0" fontId="12" fillId="0" borderId="0" xfId="0" applyNumberFormat="1" applyFont="1" applyAlignment="1">
      <alignment horizontal="left" vertical="center"/>
    </xf>
    <xf numFmtId="0" fontId="13" fillId="0" borderId="11" xfId="0" applyNumberFormat="1" applyFont="1" applyBorder="1" applyAlignment="1">
      <alignment/>
    </xf>
    <xf numFmtId="49" fontId="10" fillId="34" borderId="11" xfId="0" applyNumberFormat="1" applyFont="1" applyFill="1" applyBorder="1" applyAlignment="1">
      <alignment horizontal="center"/>
    </xf>
    <xf numFmtId="49" fontId="11" fillId="34" borderId="11" xfId="0" applyNumberFormat="1" applyFont="1" applyFill="1" applyBorder="1" applyAlignment="1">
      <alignment horizontal="center"/>
    </xf>
    <xf numFmtId="49" fontId="10" fillId="35" borderId="11" xfId="0" applyNumberFormat="1" applyFont="1" applyFill="1" applyBorder="1" applyAlignment="1">
      <alignment horizontal="center"/>
    </xf>
    <xf numFmtId="49" fontId="11" fillId="35" borderId="11" xfId="0" applyNumberFormat="1" applyFont="1" applyFill="1" applyBorder="1" applyAlignment="1">
      <alignment horizontal="center"/>
    </xf>
    <xf numFmtId="0" fontId="11" fillId="35" borderId="11" xfId="0" applyNumberFormat="1" applyFont="1" applyFill="1" applyBorder="1" applyAlignment="1">
      <alignment horizontal="left" wrapText="1"/>
    </xf>
    <xf numFmtId="0" fontId="11" fillId="35" borderId="11" xfId="0" applyNumberFormat="1" applyFont="1" applyFill="1" applyBorder="1" applyAlignment="1">
      <alignment horizontal="center"/>
    </xf>
    <xf numFmtId="0" fontId="11" fillId="34" borderId="11" xfId="0" applyNumberFormat="1" applyFont="1" applyFill="1" applyBorder="1" applyAlignment="1">
      <alignment horizontal="center"/>
    </xf>
    <xf numFmtId="0" fontId="11" fillId="34" borderId="12" xfId="0" applyNumberFormat="1" applyFont="1" applyFill="1" applyBorder="1" applyAlignment="1">
      <alignment horizontal="left" wrapText="1"/>
    </xf>
    <xf numFmtId="0" fontId="11" fillId="34" borderId="13" xfId="0" applyNumberFormat="1" applyFont="1" applyFill="1" applyBorder="1" applyAlignment="1">
      <alignment horizontal="left" wrapText="1"/>
    </xf>
    <xf numFmtId="0" fontId="11" fillId="35" borderId="12" xfId="0" applyNumberFormat="1" applyFont="1" applyFill="1" applyBorder="1" applyAlignment="1">
      <alignment horizontal="left" wrapText="1"/>
    </xf>
    <xf numFmtId="0" fontId="11" fillId="35" borderId="13" xfId="0" applyNumberFormat="1" applyFont="1" applyFill="1" applyBorder="1" applyAlignment="1">
      <alignment horizontal="left" wrapText="1"/>
    </xf>
    <xf numFmtId="49" fontId="11" fillId="35" borderId="11" xfId="0" applyNumberFormat="1" applyFont="1" applyFill="1" applyBorder="1" applyAlignment="1">
      <alignment horizontal="center" vertical="center"/>
    </xf>
    <xf numFmtId="0" fontId="11" fillId="35" borderId="12" xfId="0" applyNumberFormat="1" applyFont="1" applyFill="1" applyBorder="1" applyAlignment="1">
      <alignment horizontal="left" vertical="center" wrapText="1"/>
    </xf>
    <xf numFmtId="0" fontId="11" fillId="35" borderId="13" xfId="0" applyNumberFormat="1" applyFont="1" applyFill="1" applyBorder="1" applyAlignment="1">
      <alignment horizontal="left" vertical="center" wrapText="1"/>
    </xf>
    <xf numFmtId="0" fontId="38" fillId="36" borderId="0" xfId="0" applyNumberFormat="1" applyFont="1" applyFill="1" applyAlignment="1">
      <alignment/>
    </xf>
    <xf numFmtId="0" fontId="10" fillId="35" borderId="11" xfId="0" applyNumberFormat="1" applyFont="1" applyFill="1" applyBorder="1" applyAlignment="1">
      <alignment/>
    </xf>
    <xf numFmtId="0" fontId="10" fillId="34" borderId="11" xfId="0" applyNumberFormat="1" applyFont="1" applyFill="1" applyBorder="1" applyAlignment="1">
      <alignment/>
    </xf>
    <xf numFmtId="0" fontId="11" fillId="35" borderId="11" xfId="0" applyNumberFormat="1" applyFont="1" applyFill="1" applyBorder="1" applyAlignment="1">
      <alignment horizontal="left"/>
    </xf>
    <xf numFmtId="0" fontId="13" fillId="35" borderId="11" xfId="0" applyNumberFormat="1" applyFont="1" applyFill="1" applyBorder="1" applyAlignment="1">
      <alignment/>
    </xf>
    <xf numFmtId="0" fontId="11" fillId="35" borderId="11" xfId="0" applyNumberFormat="1" applyFont="1" applyFill="1" applyBorder="1" applyAlignment="1">
      <alignment/>
    </xf>
    <xf numFmtId="0" fontId="13" fillId="34" borderId="11" xfId="0" applyNumberFormat="1" applyFont="1" applyFill="1" applyBorder="1" applyAlignment="1">
      <alignment/>
    </xf>
    <xf numFmtId="49" fontId="10" fillId="36" borderId="11" xfId="0" applyNumberFormat="1" applyFont="1" applyFill="1" applyBorder="1" applyAlignment="1">
      <alignment horizontal="center"/>
    </xf>
    <xf numFmtId="0" fontId="10" fillId="36" borderId="11" xfId="0" applyNumberFormat="1" applyFont="1" applyFill="1" applyBorder="1" applyAlignment="1">
      <alignment horizontal="center"/>
    </xf>
    <xf numFmtId="0" fontId="13" fillId="0" borderId="11" xfId="0" applyNumberFormat="1" applyFont="1" applyBorder="1" applyAlignment="1">
      <alignment horizontal="center"/>
    </xf>
    <xf numFmtId="0" fontId="10" fillId="33" borderId="12" xfId="0" applyNumberFormat="1" applyFont="1" applyFill="1" applyBorder="1" applyAlignment="1">
      <alignment wrapText="1"/>
    </xf>
    <xf numFmtId="0" fontId="10" fillId="33" borderId="13" xfId="0" applyNumberFormat="1" applyFont="1" applyFill="1" applyBorder="1" applyAlignment="1">
      <alignment wrapText="1"/>
    </xf>
    <xf numFmtId="0" fontId="11" fillId="35" borderId="12" xfId="0" applyNumberFormat="1" applyFont="1" applyFill="1" applyBorder="1" applyAlignment="1">
      <alignment wrapText="1"/>
    </xf>
    <xf numFmtId="0" fontId="11" fillId="35" borderId="13" xfId="0" applyNumberFormat="1" applyFont="1" applyFill="1" applyBorder="1" applyAlignment="1">
      <alignment wrapText="1"/>
    </xf>
    <xf numFmtId="179" fontId="11" fillId="0" borderId="11" xfId="0" applyNumberFormat="1" applyFont="1" applyBorder="1" applyAlignment="1">
      <alignment horizontal="right"/>
    </xf>
    <xf numFmtId="179" fontId="11" fillId="34" borderId="14" xfId="0" applyNumberFormat="1" applyFont="1" applyFill="1" applyBorder="1" applyAlignment="1">
      <alignment/>
    </xf>
    <xf numFmtId="179" fontId="11" fillId="35" borderId="11" xfId="0" applyNumberFormat="1" applyFont="1" applyFill="1" applyBorder="1" applyAlignment="1">
      <alignment/>
    </xf>
    <xf numFmtId="179" fontId="10" fillId="33" borderId="11" xfId="0" applyNumberFormat="1" applyFont="1" applyFill="1" applyBorder="1" applyAlignment="1">
      <alignment/>
    </xf>
    <xf numFmtId="179" fontId="11" fillId="33" borderId="11" xfId="0" applyNumberFormat="1" applyFont="1" applyFill="1" applyBorder="1" applyAlignment="1">
      <alignment/>
    </xf>
    <xf numFmtId="179" fontId="10" fillId="0" borderId="11" xfId="0" applyNumberFormat="1" applyFont="1" applyFill="1" applyBorder="1" applyAlignment="1">
      <alignment/>
    </xf>
    <xf numFmtId="179" fontId="10" fillId="35" borderId="11" xfId="0" applyNumberFormat="1" applyFont="1" applyFill="1" applyBorder="1" applyAlignment="1">
      <alignment/>
    </xf>
    <xf numFmtId="179" fontId="10" fillId="36" borderId="11" xfId="0" applyNumberFormat="1" applyFont="1" applyFill="1" applyBorder="1" applyAlignment="1">
      <alignment/>
    </xf>
    <xf numFmtId="179" fontId="11" fillId="34" borderId="11" xfId="0" applyNumberFormat="1" applyFont="1" applyFill="1" applyBorder="1" applyAlignment="1">
      <alignment/>
    </xf>
    <xf numFmtId="179" fontId="11" fillId="35" borderId="11" xfId="0" applyNumberFormat="1" applyFont="1" applyFill="1" applyBorder="1" applyAlignment="1">
      <alignment vertical="center"/>
    </xf>
    <xf numFmtId="179" fontId="10" fillId="33" borderId="14" xfId="0" applyNumberFormat="1" applyFont="1" applyFill="1" applyBorder="1" applyAlignment="1">
      <alignment/>
    </xf>
    <xf numFmtId="179" fontId="11" fillId="35" borderId="14" xfId="0" applyNumberFormat="1" applyFont="1" applyFill="1" applyBorder="1" applyAlignment="1">
      <alignment/>
    </xf>
    <xf numFmtId="179" fontId="10" fillId="36" borderId="14" xfId="0" applyNumberFormat="1" applyFont="1" applyFill="1" applyBorder="1" applyAlignment="1">
      <alignment/>
    </xf>
    <xf numFmtId="179" fontId="10" fillId="0" borderId="11" xfId="0" applyNumberFormat="1" applyFont="1" applyBorder="1" applyAlignment="1">
      <alignment/>
    </xf>
    <xf numFmtId="179" fontId="10" fillId="0" borderId="11" xfId="0" applyNumberFormat="1" applyFont="1" applyBorder="1" applyAlignment="1">
      <alignment horizontal="right"/>
    </xf>
    <xf numFmtId="179" fontId="11" fillId="34" borderId="11" xfId="0" applyNumberFormat="1" applyFont="1" applyFill="1" applyBorder="1" applyAlignment="1">
      <alignment horizontal="right"/>
    </xf>
    <xf numFmtId="0" fontId="10" fillId="0" borderId="13" xfId="0" applyNumberFormat="1" applyFont="1" applyBorder="1" applyAlignment="1">
      <alignment horizontal="left" wrapText="1"/>
    </xf>
    <xf numFmtId="0" fontId="10" fillId="0" borderId="11" xfId="0" applyNumberFormat="1" applyFont="1" applyBorder="1" applyAlignment="1">
      <alignment horizontal="left" wrapText="1"/>
    </xf>
    <xf numFmtId="0" fontId="10" fillId="0" borderId="15" xfId="0" applyNumberFormat="1" applyFont="1" applyBorder="1" applyAlignment="1">
      <alignment horizontal="left" vertical="center" wrapText="1"/>
    </xf>
    <xf numFmtId="0" fontId="10" fillId="0" borderId="12" xfId="0" applyNumberFormat="1" applyFont="1" applyBorder="1" applyAlignment="1">
      <alignment horizontal="left" vertical="center" wrapText="1"/>
    </xf>
    <xf numFmtId="0" fontId="10" fillId="0" borderId="13" xfId="0" applyNumberFormat="1" applyFont="1" applyBorder="1" applyAlignment="1">
      <alignment horizontal="left" vertical="center" wrapText="1"/>
    </xf>
    <xf numFmtId="0" fontId="10" fillId="33" borderId="15" xfId="0" applyNumberFormat="1" applyFont="1" applyFill="1" applyBorder="1" applyAlignment="1">
      <alignment horizontal="left" wrapText="1"/>
    </xf>
    <xf numFmtId="0" fontId="10" fillId="33" borderId="12" xfId="0" applyNumberFormat="1" applyFont="1" applyFill="1" applyBorder="1" applyAlignment="1">
      <alignment horizontal="left" wrapText="1"/>
    </xf>
    <xf numFmtId="0" fontId="10" fillId="33" borderId="13" xfId="0" applyNumberFormat="1" applyFont="1" applyFill="1" applyBorder="1" applyAlignment="1">
      <alignment horizontal="left" wrapText="1"/>
    </xf>
    <xf numFmtId="0" fontId="11" fillId="34" borderId="15" xfId="0" applyNumberFormat="1" applyFont="1" applyFill="1" applyBorder="1" applyAlignment="1">
      <alignment horizontal="left" wrapText="1"/>
    </xf>
    <xf numFmtId="0" fontId="11" fillId="34" borderId="12" xfId="0" applyNumberFormat="1" applyFont="1" applyFill="1" applyBorder="1" applyAlignment="1">
      <alignment horizontal="left" wrapText="1"/>
    </xf>
    <xf numFmtId="0" fontId="10" fillId="0" borderId="15" xfId="0" applyNumberFormat="1" applyFont="1" applyBorder="1" applyAlignment="1">
      <alignment horizontal="left" wrapText="1"/>
    </xf>
    <xf numFmtId="0" fontId="10" fillId="0" borderId="12" xfId="0" applyNumberFormat="1" applyFont="1" applyBorder="1" applyAlignment="1">
      <alignment horizontal="left" wrapText="1"/>
    </xf>
    <xf numFmtId="0" fontId="10" fillId="0" borderId="13" xfId="0" applyNumberFormat="1" applyFont="1" applyBorder="1" applyAlignment="1">
      <alignment horizontal="left" wrapText="1"/>
    </xf>
    <xf numFmtId="0" fontId="11" fillId="34" borderId="15" xfId="0" applyNumberFormat="1" applyFont="1" applyFill="1" applyBorder="1" applyAlignment="1">
      <alignment wrapText="1"/>
    </xf>
    <xf numFmtId="0" fontId="11" fillId="34" borderId="12" xfId="0" applyNumberFormat="1" applyFont="1" applyFill="1" applyBorder="1" applyAlignment="1">
      <alignment wrapText="1"/>
    </xf>
    <xf numFmtId="0" fontId="11" fillId="34" borderId="13" xfId="0" applyNumberFormat="1" applyFont="1" applyFill="1" applyBorder="1" applyAlignment="1">
      <alignment wrapText="1"/>
    </xf>
    <xf numFmtId="0" fontId="11" fillId="35" borderId="15" xfId="0" applyNumberFormat="1" applyFont="1" applyFill="1" applyBorder="1" applyAlignment="1">
      <alignment horizontal="left" wrapText="1"/>
    </xf>
    <xf numFmtId="0" fontId="11" fillId="35" borderId="12" xfId="0" applyNumberFormat="1" applyFont="1" applyFill="1" applyBorder="1" applyAlignment="1">
      <alignment horizontal="left" wrapText="1"/>
    </xf>
    <xf numFmtId="0" fontId="11" fillId="35" borderId="13" xfId="0" applyNumberFormat="1" applyFont="1" applyFill="1" applyBorder="1" applyAlignment="1">
      <alignment horizontal="left" wrapText="1"/>
    </xf>
    <xf numFmtId="0" fontId="13" fillId="0" borderId="11" xfId="0" applyNumberFormat="1" applyFont="1" applyBorder="1" applyAlignment="1">
      <alignment horizontal="left" wrapText="1"/>
    </xf>
    <xf numFmtId="0" fontId="10" fillId="33" borderId="15" xfId="0" applyNumberFormat="1" applyFont="1" applyFill="1" applyBorder="1" applyAlignment="1" applyProtection="1">
      <alignment horizontal="left" vertical="center" wrapText="1"/>
      <protection/>
    </xf>
    <xf numFmtId="0" fontId="10" fillId="33" borderId="12" xfId="0" applyNumberFormat="1" applyFont="1" applyFill="1" applyBorder="1" applyAlignment="1" applyProtection="1">
      <alignment horizontal="left" vertical="center" wrapText="1"/>
      <protection/>
    </xf>
    <xf numFmtId="0" fontId="10" fillId="33" borderId="13" xfId="0" applyNumberFormat="1" applyFont="1" applyFill="1" applyBorder="1" applyAlignment="1" applyProtection="1">
      <alignment horizontal="left" vertical="center" wrapText="1"/>
      <protection/>
    </xf>
    <xf numFmtId="0" fontId="10" fillId="0" borderId="12" xfId="0" applyNumberFormat="1" applyFont="1" applyFill="1" applyBorder="1" applyAlignment="1" applyProtection="1">
      <alignment horizontal="left" vertical="center" wrapText="1"/>
      <protection/>
    </xf>
    <xf numFmtId="0" fontId="10" fillId="33" borderId="15" xfId="0" applyNumberFormat="1" applyFont="1" applyFill="1" applyBorder="1" applyAlignment="1">
      <alignment wrapText="1"/>
    </xf>
    <xf numFmtId="0" fontId="10" fillId="33" borderId="12" xfId="0" applyNumberFormat="1" applyFont="1" applyFill="1" applyBorder="1" applyAlignment="1">
      <alignment wrapText="1"/>
    </xf>
    <xf numFmtId="0" fontId="11" fillId="34" borderId="16" xfId="0" applyNumberFormat="1" applyFont="1" applyFill="1" applyBorder="1" applyAlignment="1">
      <alignment horizontal="left" wrapText="1"/>
    </xf>
    <xf numFmtId="0" fontId="11" fillId="34" borderId="10" xfId="0" applyNumberFormat="1" applyFont="1" applyFill="1" applyBorder="1" applyAlignment="1">
      <alignment horizontal="left" wrapText="1"/>
    </xf>
    <xf numFmtId="0" fontId="11" fillId="34" borderId="17" xfId="0" applyNumberFormat="1" applyFont="1" applyFill="1" applyBorder="1" applyAlignment="1">
      <alignment horizontal="left" wrapText="1"/>
    </xf>
    <xf numFmtId="0" fontId="11" fillId="35" borderId="15" xfId="0" applyNumberFormat="1" applyFont="1" applyFill="1" applyBorder="1" applyAlignment="1" applyProtection="1">
      <alignment horizontal="left" vertical="center" wrapText="1"/>
      <protection/>
    </xf>
    <xf numFmtId="0" fontId="11" fillId="35" borderId="12" xfId="0" applyNumberFormat="1" applyFont="1" applyFill="1" applyBorder="1" applyAlignment="1" applyProtection="1">
      <alignment horizontal="left" vertical="center" wrapText="1"/>
      <protection/>
    </xf>
    <xf numFmtId="0" fontId="11" fillId="35" borderId="13" xfId="0" applyNumberFormat="1" applyFont="1" applyFill="1" applyBorder="1" applyAlignment="1" applyProtection="1">
      <alignment horizontal="left" vertical="center" wrapText="1"/>
      <protection/>
    </xf>
    <xf numFmtId="0" fontId="10" fillId="0" borderId="15" xfId="0" applyNumberFormat="1" applyFont="1" applyFill="1" applyBorder="1" applyAlignment="1" applyProtection="1">
      <alignment horizontal="left" vertical="center" wrapText="1"/>
      <protection/>
    </xf>
    <xf numFmtId="0" fontId="6" fillId="0" borderId="11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 wrapText="1"/>
    </xf>
    <xf numFmtId="0" fontId="9" fillId="0" borderId="11" xfId="0" applyNumberFormat="1" applyFont="1" applyBorder="1" applyAlignment="1">
      <alignment horizontal="center"/>
    </xf>
    <xf numFmtId="0" fontId="11" fillId="0" borderId="11" xfId="0" applyNumberFormat="1" applyFont="1" applyBorder="1" applyAlignment="1">
      <alignment horizontal="left" vertical="center" wrapText="1"/>
    </xf>
    <xf numFmtId="0" fontId="10" fillId="0" borderId="0" xfId="0" applyNumberFormat="1" applyFont="1" applyAlignment="1">
      <alignment horizontal="right" vertical="top" wrapText="1"/>
    </xf>
    <xf numFmtId="0" fontId="10" fillId="33" borderId="15" xfId="0" applyNumberFormat="1" applyFont="1" applyFill="1" applyBorder="1" applyAlignment="1" applyProtection="1">
      <alignment vertical="center" wrapText="1"/>
      <protection/>
    </xf>
    <xf numFmtId="0" fontId="10" fillId="0" borderId="12" xfId="0" applyNumberFormat="1" applyFont="1" applyFill="1" applyBorder="1" applyAlignment="1" applyProtection="1">
      <alignment vertical="center" wrapText="1"/>
      <protection/>
    </xf>
    <xf numFmtId="0" fontId="10" fillId="36" borderId="11" xfId="0" applyNumberFormat="1" applyFont="1" applyFill="1" applyBorder="1" applyAlignment="1">
      <alignment horizontal="left" wrapText="1"/>
    </xf>
    <xf numFmtId="0" fontId="7" fillId="0" borderId="0" xfId="0" applyNumberFormat="1" applyFont="1" applyBorder="1" applyAlignment="1">
      <alignment horizontal="center" wrapText="1"/>
    </xf>
    <xf numFmtId="0" fontId="7" fillId="0" borderId="0" xfId="0" applyNumberFormat="1" applyFont="1" applyAlignment="1">
      <alignment wrapText="1"/>
    </xf>
    <xf numFmtId="0" fontId="11" fillId="34" borderId="15" xfId="0" applyNumberFormat="1" applyFont="1" applyFill="1" applyBorder="1" applyAlignment="1" applyProtection="1">
      <alignment horizontal="left" vertical="center" wrapText="1"/>
      <protection/>
    </xf>
    <xf numFmtId="0" fontId="11" fillId="34" borderId="12" xfId="0" applyNumberFormat="1" applyFont="1" applyFill="1" applyBorder="1" applyAlignment="1" applyProtection="1">
      <alignment horizontal="left" vertical="center" wrapText="1"/>
      <protection/>
    </xf>
    <xf numFmtId="0" fontId="11" fillId="34" borderId="13" xfId="0" applyNumberFormat="1" applyFont="1" applyFill="1" applyBorder="1" applyAlignment="1">
      <alignment horizontal="left" wrapText="1"/>
    </xf>
    <xf numFmtId="0" fontId="10" fillId="0" borderId="13" xfId="0" applyNumberFormat="1" applyFont="1" applyFill="1" applyBorder="1" applyAlignment="1" applyProtection="1">
      <alignment horizontal="left" vertical="center" wrapText="1"/>
      <protection/>
    </xf>
    <xf numFmtId="0" fontId="10" fillId="0" borderId="15" xfId="0" applyNumberFormat="1" applyFont="1" applyFill="1" applyBorder="1" applyAlignment="1" applyProtection="1">
      <alignment horizontal="left" vertical="center"/>
      <protection/>
    </xf>
    <xf numFmtId="0" fontId="10" fillId="0" borderId="12" xfId="0" applyNumberFormat="1" applyFont="1" applyFill="1" applyBorder="1" applyAlignment="1" applyProtection="1">
      <alignment horizontal="left" vertical="center"/>
      <protection/>
    </xf>
    <xf numFmtId="0" fontId="10" fillId="0" borderId="13" xfId="0" applyNumberFormat="1" applyFont="1" applyFill="1" applyBorder="1" applyAlignment="1" applyProtection="1">
      <alignment horizontal="left" vertical="center"/>
      <protection/>
    </xf>
    <xf numFmtId="0" fontId="11" fillId="35" borderId="11" xfId="0" applyNumberFormat="1" applyFont="1" applyFill="1" applyBorder="1" applyAlignment="1">
      <alignment horizontal="left"/>
    </xf>
    <xf numFmtId="0" fontId="11" fillId="34" borderId="11" xfId="0" applyNumberFormat="1" applyFont="1" applyFill="1" applyBorder="1" applyAlignment="1">
      <alignment horizontal="left"/>
    </xf>
    <xf numFmtId="0" fontId="10" fillId="33" borderId="11" xfId="0" applyNumberFormat="1" applyFont="1" applyFill="1" applyBorder="1" applyAlignment="1" applyProtection="1">
      <alignment horizontal="left" vertical="center" wrapText="1"/>
      <protection/>
    </xf>
    <xf numFmtId="0" fontId="10" fillId="0" borderId="11" xfId="0" applyNumberFormat="1" applyFont="1" applyFill="1" applyBorder="1" applyAlignment="1" applyProtection="1">
      <alignment horizontal="left" vertical="center" wrapText="1"/>
      <protection/>
    </xf>
    <xf numFmtId="0" fontId="11" fillId="35" borderId="15" xfId="0" applyNumberFormat="1" applyFont="1" applyFill="1" applyBorder="1" applyAlignment="1" applyProtection="1">
      <alignment vertical="center" wrapText="1"/>
      <protection/>
    </xf>
    <xf numFmtId="0" fontId="11" fillId="35" borderId="12" xfId="0" applyNumberFormat="1" applyFont="1" applyFill="1" applyBorder="1" applyAlignment="1" applyProtection="1">
      <alignment vertical="center" wrapText="1"/>
      <protection/>
    </xf>
    <xf numFmtId="0" fontId="10" fillId="0" borderId="11" xfId="0" applyNumberFormat="1" applyFont="1" applyBorder="1" applyAlignment="1">
      <alignment horizontal="left"/>
    </xf>
    <xf numFmtId="0" fontId="10" fillId="33" borderId="16" xfId="0" applyNumberFormat="1" applyFont="1" applyFill="1" applyBorder="1" applyAlignment="1">
      <alignment horizontal="left" wrapText="1"/>
    </xf>
    <xf numFmtId="0" fontId="10" fillId="33" borderId="10" xfId="0" applyNumberFormat="1" applyFont="1" applyFill="1" applyBorder="1" applyAlignment="1">
      <alignment horizontal="left" wrapText="1"/>
    </xf>
    <xf numFmtId="0" fontId="10" fillId="33" borderId="17" xfId="0" applyNumberFormat="1" applyFont="1" applyFill="1" applyBorder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58"/>
  <sheetViews>
    <sheetView tabSelected="1" zoomScaleSheetLayoutView="75" zoomScalePageLayoutView="0" workbookViewId="0" topLeftCell="A28">
      <selection activeCell="M37" sqref="M37"/>
    </sheetView>
  </sheetViews>
  <sheetFormatPr defaultColWidth="9.140625" defaultRowHeight="15"/>
  <cols>
    <col min="1" max="1" width="5.8515625" style="0" customWidth="1"/>
    <col min="2" max="2" width="6.28125" style="0" customWidth="1"/>
    <col min="3" max="3" width="12.421875" style="0" customWidth="1"/>
    <col min="4" max="4" width="5.421875" style="0" customWidth="1"/>
    <col min="5" max="6" width="9.57421875" style="30" customWidth="1"/>
    <col min="7" max="7" width="10.57421875" style="30" customWidth="1"/>
    <col min="8" max="8" width="21.57421875" style="30" customWidth="1"/>
    <col min="9" max="9" width="0.42578125" style="0" hidden="1" customWidth="1"/>
    <col min="10" max="10" width="3.7109375" style="0" hidden="1" customWidth="1"/>
    <col min="11" max="11" width="0.42578125" style="0" hidden="1" customWidth="1"/>
    <col min="12" max="12" width="11.8515625" style="0" customWidth="1"/>
    <col min="13" max="13" width="11.140625" style="0" customWidth="1"/>
    <col min="14" max="14" width="10.421875" style="0" customWidth="1"/>
  </cols>
  <sheetData>
    <row r="1" spans="1:14" ht="107.25" customHeight="1">
      <c r="A1" s="2"/>
      <c r="B1" s="2"/>
      <c r="C1" s="2"/>
      <c r="D1" s="2"/>
      <c r="E1" s="28"/>
      <c r="F1" s="27"/>
      <c r="G1" s="27"/>
      <c r="H1" s="115" t="s">
        <v>189</v>
      </c>
      <c r="I1" s="115"/>
      <c r="J1" s="115"/>
      <c r="K1" s="115"/>
      <c r="L1" s="115"/>
      <c r="M1" s="115"/>
      <c r="N1" s="115"/>
    </row>
    <row r="2" spans="1:14" ht="62.25" customHeight="1">
      <c r="A2" s="119" t="s">
        <v>168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</row>
    <row r="3" spans="1:14" ht="11.25" customHeight="1">
      <c r="A3" s="2"/>
      <c r="B3" s="3"/>
      <c r="C3" s="5"/>
      <c r="D3" s="5"/>
      <c r="E3" s="29"/>
      <c r="F3" s="29"/>
      <c r="G3" s="29"/>
      <c r="H3" s="29"/>
      <c r="I3" s="5"/>
      <c r="J3" s="5"/>
      <c r="K3" s="5"/>
      <c r="L3" s="2"/>
      <c r="M3" s="2"/>
      <c r="N3" s="2"/>
    </row>
    <row r="4" spans="1:14" ht="15">
      <c r="A4" s="111" t="s">
        <v>12</v>
      </c>
      <c r="B4" s="111" t="s">
        <v>7</v>
      </c>
      <c r="C4" s="111" t="s">
        <v>83</v>
      </c>
      <c r="D4" s="111" t="s">
        <v>5</v>
      </c>
      <c r="E4" s="111" t="s">
        <v>79</v>
      </c>
      <c r="F4" s="111"/>
      <c r="G4" s="111"/>
      <c r="H4" s="111"/>
      <c r="I4" s="111"/>
      <c r="J4" s="111"/>
      <c r="K4" s="111"/>
      <c r="L4" s="112" t="s">
        <v>115</v>
      </c>
      <c r="M4" s="112"/>
      <c r="N4" s="112"/>
    </row>
    <row r="5" spans="1:14" ht="15">
      <c r="A5" s="111"/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2" t="s">
        <v>142</v>
      </c>
      <c r="M5" s="112" t="s">
        <v>78</v>
      </c>
      <c r="N5" s="112"/>
    </row>
    <row r="6" spans="1:14" ht="15">
      <c r="A6" s="111"/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2"/>
      <c r="M6" s="4" t="s">
        <v>147</v>
      </c>
      <c r="N6" s="4" t="s">
        <v>169</v>
      </c>
    </row>
    <row r="7" spans="1:14" ht="12.75" customHeight="1">
      <c r="A7" s="6">
        <v>1</v>
      </c>
      <c r="B7" s="6">
        <v>2</v>
      </c>
      <c r="C7" s="6">
        <v>3</v>
      </c>
      <c r="D7" s="6">
        <v>4</v>
      </c>
      <c r="E7" s="113">
        <v>5</v>
      </c>
      <c r="F7" s="113"/>
      <c r="G7" s="113"/>
      <c r="H7" s="113"/>
      <c r="I7" s="113"/>
      <c r="J7" s="113"/>
      <c r="K7" s="113"/>
      <c r="L7" s="6">
        <v>6</v>
      </c>
      <c r="M7" s="6">
        <v>7</v>
      </c>
      <c r="N7" s="6">
        <v>8</v>
      </c>
    </row>
    <row r="8" spans="1:14" ht="30" customHeight="1">
      <c r="A8" s="7">
        <v>702</v>
      </c>
      <c r="B8" s="7"/>
      <c r="C8" s="7"/>
      <c r="D8" s="7"/>
      <c r="E8" s="114" t="s">
        <v>28</v>
      </c>
      <c r="F8" s="114"/>
      <c r="G8" s="114"/>
      <c r="H8" s="114"/>
      <c r="I8" s="8"/>
      <c r="J8" s="8"/>
      <c r="K8" s="8"/>
      <c r="L8" s="62">
        <f>L9+L43+L51+L58+L79+L123+L138</f>
        <v>10317</v>
      </c>
      <c r="M8" s="62">
        <f>M9+M43+M51+M58+M79+M123+M138</f>
        <v>6996.000000000001</v>
      </c>
      <c r="N8" s="62">
        <f>N9+N43+N51+N58+N79+N123+N138</f>
        <v>7019.600000000001</v>
      </c>
    </row>
    <row r="9" spans="1:14" ht="23.25" customHeight="1">
      <c r="A9" s="34"/>
      <c r="B9" s="35" t="s">
        <v>93</v>
      </c>
      <c r="C9" s="35"/>
      <c r="D9" s="35"/>
      <c r="E9" s="104" t="s">
        <v>124</v>
      </c>
      <c r="F9" s="105"/>
      <c r="G9" s="105"/>
      <c r="H9" s="105"/>
      <c r="I9" s="105"/>
      <c r="J9" s="105"/>
      <c r="K9" s="106"/>
      <c r="L9" s="63">
        <f>L10+L16+L34+L29</f>
        <v>2424.5</v>
      </c>
      <c r="M9" s="63">
        <f>M10+M16+M34+M29</f>
        <v>2317.6000000000004</v>
      </c>
      <c r="N9" s="63">
        <f>N10+N16+N34+N29</f>
        <v>2331.3</v>
      </c>
    </row>
    <row r="10" spans="1:14" ht="34.5" customHeight="1">
      <c r="A10" s="36"/>
      <c r="B10" s="37" t="s">
        <v>87</v>
      </c>
      <c r="C10" s="37"/>
      <c r="D10" s="37"/>
      <c r="E10" s="107" t="s">
        <v>18</v>
      </c>
      <c r="F10" s="108"/>
      <c r="G10" s="108"/>
      <c r="H10" s="109"/>
      <c r="I10" s="38"/>
      <c r="J10" s="38"/>
      <c r="K10" s="38"/>
      <c r="L10" s="64">
        <f>L11</f>
        <v>713.1</v>
      </c>
      <c r="M10" s="64">
        <f aca="true" t="shared" si="0" ref="M10:N14">M11</f>
        <v>713.1</v>
      </c>
      <c r="N10" s="64">
        <f t="shared" si="0"/>
        <v>713.1</v>
      </c>
    </row>
    <row r="11" spans="1:14" ht="67.5" customHeight="1">
      <c r="A11" s="10"/>
      <c r="B11" s="10" t="s">
        <v>87</v>
      </c>
      <c r="C11" s="10" t="s">
        <v>43</v>
      </c>
      <c r="D11" s="10"/>
      <c r="E11" s="83" t="s">
        <v>148</v>
      </c>
      <c r="F11" s="84"/>
      <c r="G11" s="84"/>
      <c r="H11" s="84"/>
      <c r="I11" s="84"/>
      <c r="J11" s="84"/>
      <c r="K11" s="85"/>
      <c r="L11" s="65">
        <f>L12</f>
        <v>713.1</v>
      </c>
      <c r="M11" s="65">
        <f t="shared" si="0"/>
        <v>713.1</v>
      </c>
      <c r="N11" s="65">
        <f t="shared" si="0"/>
        <v>713.1</v>
      </c>
    </row>
    <row r="12" spans="1:14" ht="31.5" customHeight="1">
      <c r="A12" s="10"/>
      <c r="B12" s="13" t="s">
        <v>87</v>
      </c>
      <c r="C12" s="13" t="s">
        <v>53</v>
      </c>
      <c r="D12" s="13"/>
      <c r="E12" s="110" t="s">
        <v>121</v>
      </c>
      <c r="F12" s="101"/>
      <c r="G12" s="101"/>
      <c r="H12" s="101"/>
      <c r="I12" s="14"/>
      <c r="J12" s="15"/>
      <c r="K12" s="16"/>
      <c r="L12" s="65">
        <f>L13</f>
        <v>713.1</v>
      </c>
      <c r="M12" s="65">
        <f t="shared" si="0"/>
        <v>713.1</v>
      </c>
      <c r="N12" s="65">
        <f t="shared" si="0"/>
        <v>713.1</v>
      </c>
    </row>
    <row r="13" spans="1:14" ht="18" customHeight="1">
      <c r="A13" s="10"/>
      <c r="B13" s="9" t="s">
        <v>87</v>
      </c>
      <c r="C13" s="9" t="s">
        <v>51</v>
      </c>
      <c r="D13" s="7"/>
      <c r="E13" s="88" t="s">
        <v>71</v>
      </c>
      <c r="F13" s="89"/>
      <c r="G13" s="89"/>
      <c r="H13" s="89"/>
      <c r="I13" s="89"/>
      <c r="J13" s="90"/>
      <c r="K13" s="16"/>
      <c r="L13" s="65">
        <f>L14</f>
        <v>713.1</v>
      </c>
      <c r="M13" s="65">
        <f t="shared" si="0"/>
        <v>713.1</v>
      </c>
      <c r="N13" s="65">
        <f t="shared" si="0"/>
        <v>713.1</v>
      </c>
    </row>
    <row r="14" spans="1:14" ht="14.25" customHeight="1">
      <c r="A14" s="10"/>
      <c r="B14" s="9" t="s">
        <v>87</v>
      </c>
      <c r="C14" s="9" t="s">
        <v>67</v>
      </c>
      <c r="D14" s="10"/>
      <c r="E14" s="98" t="s">
        <v>21</v>
      </c>
      <c r="F14" s="99"/>
      <c r="G14" s="99"/>
      <c r="H14" s="100"/>
      <c r="I14" s="16"/>
      <c r="J14" s="16"/>
      <c r="K14" s="16"/>
      <c r="L14" s="65">
        <f>L15</f>
        <v>713.1</v>
      </c>
      <c r="M14" s="65">
        <f t="shared" si="0"/>
        <v>713.1</v>
      </c>
      <c r="N14" s="65">
        <f t="shared" si="0"/>
        <v>713.1</v>
      </c>
    </row>
    <row r="15" spans="1:14" ht="62.25" customHeight="1">
      <c r="A15" s="10"/>
      <c r="B15" s="13" t="s">
        <v>87</v>
      </c>
      <c r="C15" s="9" t="s">
        <v>67</v>
      </c>
      <c r="D15" s="13" t="s">
        <v>9</v>
      </c>
      <c r="E15" s="110" t="s">
        <v>122</v>
      </c>
      <c r="F15" s="101"/>
      <c r="G15" s="101"/>
      <c r="H15" s="124"/>
      <c r="I15" s="16"/>
      <c r="J15" s="16"/>
      <c r="K15" s="16"/>
      <c r="L15" s="69">
        <v>713.1</v>
      </c>
      <c r="M15" s="65">
        <v>713.1</v>
      </c>
      <c r="N15" s="65">
        <v>713.1</v>
      </c>
    </row>
    <row r="16" spans="1:14" ht="40.5" customHeight="1">
      <c r="A16" s="36"/>
      <c r="B16" s="37" t="s">
        <v>98</v>
      </c>
      <c r="C16" s="37"/>
      <c r="D16" s="37"/>
      <c r="E16" s="94" t="s">
        <v>113</v>
      </c>
      <c r="F16" s="95"/>
      <c r="G16" s="95"/>
      <c r="H16" s="95"/>
      <c r="I16" s="95"/>
      <c r="J16" s="95"/>
      <c r="K16" s="96"/>
      <c r="L16" s="64">
        <f>L17</f>
        <v>1589.3</v>
      </c>
      <c r="M16" s="64">
        <f>M17</f>
        <v>1602.1000000000001</v>
      </c>
      <c r="N16" s="64">
        <f>N17</f>
        <v>1615.8</v>
      </c>
    </row>
    <row r="17" spans="1:14" ht="69" customHeight="1">
      <c r="A17" s="10"/>
      <c r="B17" s="10" t="s">
        <v>98</v>
      </c>
      <c r="C17" s="10" t="s">
        <v>43</v>
      </c>
      <c r="D17" s="10"/>
      <c r="E17" s="83" t="s">
        <v>148</v>
      </c>
      <c r="F17" s="84"/>
      <c r="G17" s="84"/>
      <c r="H17" s="84"/>
      <c r="I17" s="84"/>
      <c r="J17" s="84"/>
      <c r="K17" s="85"/>
      <c r="L17" s="66">
        <f>L18+L24</f>
        <v>1589.3</v>
      </c>
      <c r="M17" s="66">
        <f>M18+M24</f>
        <v>1602.1000000000001</v>
      </c>
      <c r="N17" s="66">
        <f>N18+N24</f>
        <v>1615.8</v>
      </c>
    </row>
    <row r="18" spans="1:14" ht="56.25" customHeight="1">
      <c r="A18" s="13"/>
      <c r="B18" s="13" t="s">
        <v>98</v>
      </c>
      <c r="C18" s="13" t="s">
        <v>50</v>
      </c>
      <c r="D18" s="13"/>
      <c r="E18" s="110" t="s">
        <v>133</v>
      </c>
      <c r="F18" s="101"/>
      <c r="G18" s="101"/>
      <c r="H18" s="101"/>
      <c r="I18" s="14"/>
      <c r="J18" s="15"/>
      <c r="K18" s="19"/>
      <c r="L18" s="65">
        <f>L19</f>
        <v>96.2</v>
      </c>
      <c r="M18" s="65">
        <f>M19</f>
        <v>96.2</v>
      </c>
      <c r="N18" s="65">
        <f>N19</f>
        <v>96.2</v>
      </c>
    </row>
    <row r="19" spans="1:14" ht="30" customHeight="1">
      <c r="A19" s="13"/>
      <c r="B19" s="13" t="s">
        <v>98</v>
      </c>
      <c r="C19" s="7">
        <v>3120200000</v>
      </c>
      <c r="D19" s="7"/>
      <c r="E19" s="88" t="s">
        <v>149</v>
      </c>
      <c r="F19" s="89"/>
      <c r="G19" s="89"/>
      <c r="H19" s="89"/>
      <c r="I19" s="89"/>
      <c r="J19" s="89"/>
      <c r="K19" s="90"/>
      <c r="L19" s="65">
        <f>L20+L22</f>
        <v>96.2</v>
      </c>
      <c r="M19" s="65">
        <f>M20+M22</f>
        <v>96.2</v>
      </c>
      <c r="N19" s="65">
        <f>N20+N22</f>
        <v>96.2</v>
      </c>
    </row>
    <row r="20" spans="1:14" ht="53.25" customHeight="1">
      <c r="A20" s="10"/>
      <c r="B20" s="10" t="s">
        <v>98</v>
      </c>
      <c r="C20" s="7" t="s">
        <v>143</v>
      </c>
      <c r="D20" s="10"/>
      <c r="E20" s="83" t="s">
        <v>119</v>
      </c>
      <c r="F20" s="84"/>
      <c r="G20" s="84"/>
      <c r="H20" s="84"/>
      <c r="I20" s="84"/>
      <c r="J20" s="85"/>
      <c r="K20" s="16"/>
      <c r="L20" s="65">
        <f>L21</f>
        <v>96</v>
      </c>
      <c r="M20" s="65">
        <f>M21</f>
        <v>96</v>
      </c>
      <c r="N20" s="65">
        <f>N21</f>
        <v>96</v>
      </c>
    </row>
    <row r="21" spans="1:14" ht="18.75" customHeight="1">
      <c r="A21" s="10"/>
      <c r="B21" s="10" t="s">
        <v>98</v>
      </c>
      <c r="C21" s="7" t="s">
        <v>143</v>
      </c>
      <c r="D21" s="10" t="s">
        <v>6</v>
      </c>
      <c r="E21" s="83" t="s">
        <v>130</v>
      </c>
      <c r="F21" s="84"/>
      <c r="G21" s="84"/>
      <c r="H21" s="84"/>
      <c r="I21" s="84"/>
      <c r="J21" s="84"/>
      <c r="K21" s="85"/>
      <c r="L21" s="69">
        <v>96</v>
      </c>
      <c r="M21" s="65">
        <v>96</v>
      </c>
      <c r="N21" s="65">
        <v>96</v>
      </c>
    </row>
    <row r="22" spans="1:14" ht="40.5" customHeight="1">
      <c r="A22" s="10"/>
      <c r="B22" s="10" t="s">
        <v>98</v>
      </c>
      <c r="C22" s="7" t="s">
        <v>144</v>
      </c>
      <c r="D22" s="10"/>
      <c r="E22" s="83" t="s">
        <v>82</v>
      </c>
      <c r="F22" s="89"/>
      <c r="G22" s="89"/>
      <c r="H22" s="89"/>
      <c r="I22" s="89"/>
      <c r="J22" s="90"/>
      <c r="K22" s="16"/>
      <c r="L22" s="69">
        <f>L23</f>
        <v>0.2</v>
      </c>
      <c r="M22" s="65">
        <f>M23</f>
        <v>0.2</v>
      </c>
      <c r="N22" s="65">
        <f>N23</f>
        <v>0.2</v>
      </c>
    </row>
    <row r="23" spans="1:14" ht="19.5" customHeight="1">
      <c r="A23" s="10"/>
      <c r="B23" s="10" t="s">
        <v>98</v>
      </c>
      <c r="C23" s="7" t="s">
        <v>144</v>
      </c>
      <c r="D23" s="10" t="s">
        <v>6</v>
      </c>
      <c r="E23" s="118" t="s">
        <v>130</v>
      </c>
      <c r="F23" s="79"/>
      <c r="G23" s="79"/>
      <c r="H23" s="79"/>
      <c r="I23" s="79"/>
      <c r="J23" s="79"/>
      <c r="K23" s="16"/>
      <c r="L23" s="69">
        <v>0.2</v>
      </c>
      <c r="M23" s="65">
        <v>0.2</v>
      </c>
      <c r="N23" s="65">
        <v>0.2</v>
      </c>
    </row>
    <row r="24" spans="1:15" ht="30" customHeight="1">
      <c r="A24" s="13"/>
      <c r="B24" s="13" t="s">
        <v>98</v>
      </c>
      <c r="C24" s="13" t="s">
        <v>53</v>
      </c>
      <c r="D24" s="13"/>
      <c r="E24" s="110" t="s">
        <v>121</v>
      </c>
      <c r="F24" s="101"/>
      <c r="G24" s="101"/>
      <c r="H24" s="101"/>
      <c r="I24" s="14"/>
      <c r="J24" s="15"/>
      <c r="K24" s="19"/>
      <c r="L24" s="67">
        <f aca="true" t="shared" si="1" ref="L24:N25">L25</f>
        <v>1493.1</v>
      </c>
      <c r="M24" s="67">
        <f t="shared" si="1"/>
        <v>1505.9</v>
      </c>
      <c r="N24" s="67">
        <f t="shared" si="1"/>
        <v>1519.6</v>
      </c>
      <c r="O24" s="1"/>
    </row>
    <row r="25" spans="1:15" ht="18" customHeight="1">
      <c r="A25" s="13"/>
      <c r="B25" s="9" t="s">
        <v>98</v>
      </c>
      <c r="C25" s="9" t="s">
        <v>51</v>
      </c>
      <c r="D25" s="7"/>
      <c r="E25" s="79" t="s">
        <v>71</v>
      </c>
      <c r="F25" s="79"/>
      <c r="G25" s="79"/>
      <c r="H25" s="79"/>
      <c r="I25" s="79"/>
      <c r="J25" s="79"/>
      <c r="K25" s="19"/>
      <c r="L25" s="67">
        <f t="shared" si="1"/>
        <v>1493.1</v>
      </c>
      <c r="M25" s="67">
        <f t="shared" si="1"/>
        <v>1505.9</v>
      </c>
      <c r="N25" s="67">
        <f t="shared" si="1"/>
        <v>1519.6</v>
      </c>
      <c r="O25" s="1"/>
    </row>
    <row r="26" spans="1:15" ht="28.5" customHeight="1">
      <c r="A26" s="13"/>
      <c r="B26" s="13" t="s">
        <v>98</v>
      </c>
      <c r="C26" s="9" t="s">
        <v>54</v>
      </c>
      <c r="D26" s="13"/>
      <c r="E26" s="110" t="s">
        <v>27</v>
      </c>
      <c r="F26" s="101"/>
      <c r="G26" s="101"/>
      <c r="H26" s="101"/>
      <c r="I26" s="14"/>
      <c r="J26" s="15"/>
      <c r="K26" s="19"/>
      <c r="L26" s="69">
        <f>L27+L28</f>
        <v>1493.1</v>
      </c>
      <c r="M26" s="67">
        <f>M27+M28</f>
        <v>1505.9</v>
      </c>
      <c r="N26" s="67">
        <f>N27+N28</f>
        <v>1519.6</v>
      </c>
      <c r="O26" s="1"/>
    </row>
    <row r="27" spans="1:15" ht="60" customHeight="1">
      <c r="A27" s="13"/>
      <c r="B27" s="13" t="s">
        <v>98</v>
      </c>
      <c r="C27" s="9" t="s">
        <v>54</v>
      </c>
      <c r="D27" s="13" t="s">
        <v>9</v>
      </c>
      <c r="E27" s="110" t="s">
        <v>122</v>
      </c>
      <c r="F27" s="101"/>
      <c r="G27" s="101"/>
      <c r="H27" s="101"/>
      <c r="I27" s="14"/>
      <c r="J27" s="15"/>
      <c r="K27" s="19"/>
      <c r="L27" s="67">
        <v>1160.7</v>
      </c>
      <c r="M27" s="67">
        <v>1160.7</v>
      </c>
      <c r="N27" s="67">
        <v>1160.7</v>
      </c>
      <c r="O27" s="1"/>
    </row>
    <row r="28" spans="1:14" ht="27" customHeight="1">
      <c r="A28" s="10"/>
      <c r="B28" s="10" t="s">
        <v>98</v>
      </c>
      <c r="C28" s="9" t="s">
        <v>54</v>
      </c>
      <c r="D28" s="10" t="s">
        <v>8</v>
      </c>
      <c r="E28" s="83" t="s">
        <v>29</v>
      </c>
      <c r="F28" s="89"/>
      <c r="G28" s="89"/>
      <c r="H28" s="89"/>
      <c r="I28" s="89"/>
      <c r="J28" s="90"/>
      <c r="K28" s="16"/>
      <c r="L28" s="65">
        <v>332.4</v>
      </c>
      <c r="M28" s="65">
        <v>345.2</v>
      </c>
      <c r="N28" s="65">
        <v>358.9</v>
      </c>
    </row>
    <row r="29" spans="1:14" ht="27" customHeight="1">
      <c r="A29" s="36"/>
      <c r="B29" s="37" t="s">
        <v>170</v>
      </c>
      <c r="C29" s="37"/>
      <c r="D29" s="37"/>
      <c r="E29" s="94" t="s">
        <v>171</v>
      </c>
      <c r="F29" s="95"/>
      <c r="G29" s="95"/>
      <c r="H29" s="95"/>
      <c r="I29" s="95"/>
      <c r="J29" s="96"/>
      <c r="K29" s="38"/>
      <c r="L29" s="68">
        <f aca="true" t="shared" si="2" ref="L29:N32">L30</f>
        <v>119.7</v>
      </c>
      <c r="M29" s="68">
        <f t="shared" si="2"/>
        <v>0</v>
      </c>
      <c r="N29" s="68">
        <f t="shared" si="2"/>
        <v>0</v>
      </c>
    </row>
    <row r="30" spans="1:14" ht="27" customHeight="1">
      <c r="A30" s="10"/>
      <c r="B30" s="10" t="s">
        <v>170</v>
      </c>
      <c r="C30" s="9" t="s">
        <v>172</v>
      </c>
      <c r="D30" s="10"/>
      <c r="E30" s="83" t="s">
        <v>173</v>
      </c>
      <c r="F30" s="84"/>
      <c r="G30" s="84"/>
      <c r="H30" s="84"/>
      <c r="I30" s="17"/>
      <c r="J30" s="78"/>
      <c r="K30" s="16"/>
      <c r="L30" s="65">
        <f t="shared" si="2"/>
        <v>119.7</v>
      </c>
      <c r="M30" s="65">
        <f t="shared" si="2"/>
        <v>0</v>
      </c>
      <c r="N30" s="65">
        <f t="shared" si="2"/>
        <v>0</v>
      </c>
    </row>
    <row r="31" spans="1:14" ht="27" customHeight="1">
      <c r="A31" s="10"/>
      <c r="B31" s="10" t="s">
        <v>170</v>
      </c>
      <c r="C31" s="9" t="s">
        <v>174</v>
      </c>
      <c r="D31" s="10"/>
      <c r="E31" s="83" t="s">
        <v>175</v>
      </c>
      <c r="F31" s="84"/>
      <c r="G31" s="84"/>
      <c r="H31" s="84"/>
      <c r="I31" s="17"/>
      <c r="J31" s="78"/>
      <c r="K31" s="16"/>
      <c r="L31" s="65">
        <f t="shared" si="2"/>
        <v>119.7</v>
      </c>
      <c r="M31" s="65">
        <f t="shared" si="2"/>
        <v>0</v>
      </c>
      <c r="N31" s="65">
        <f t="shared" si="2"/>
        <v>0</v>
      </c>
    </row>
    <row r="32" spans="1:14" ht="27" customHeight="1">
      <c r="A32" s="10"/>
      <c r="B32" s="10" t="s">
        <v>170</v>
      </c>
      <c r="C32" s="9" t="s">
        <v>176</v>
      </c>
      <c r="D32" s="10"/>
      <c r="E32" s="83" t="s">
        <v>177</v>
      </c>
      <c r="F32" s="84"/>
      <c r="G32" s="84"/>
      <c r="H32" s="84"/>
      <c r="I32" s="17"/>
      <c r="J32" s="78"/>
      <c r="K32" s="16"/>
      <c r="L32" s="65">
        <f t="shared" si="2"/>
        <v>119.7</v>
      </c>
      <c r="M32" s="65">
        <f t="shared" si="2"/>
        <v>0</v>
      </c>
      <c r="N32" s="65">
        <f t="shared" si="2"/>
        <v>0</v>
      </c>
    </row>
    <row r="33" spans="1:14" ht="27" customHeight="1">
      <c r="A33" s="10"/>
      <c r="B33" s="10" t="s">
        <v>170</v>
      </c>
      <c r="C33" s="9" t="s">
        <v>176</v>
      </c>
      <c r="D33" s="10" t="s">
        <v>178</v>
      </c>
      <c r="E33" s="83" t="s">
        <v>126</v>
      </c>
      <c r="F33" s="84"/>
      <c r="G33" s="84"/>
      <c r="H33" s="84"/>
      <c r="I33" s="17"/>
      <c r="J33" s="78"/>
      <c r="K33" s="16"/>
      <c r="L33" s="65">
        <v>119.7</v>
      </c>
      <c r="M33" s="65">
        <v>0</v>
      </c>
      <c r="N33" s="65">
        <v>0</v>
      </c>
    </row>
    <row r="34" spans="1:14" ht="24" customHeight="1">
      <c r="A34" s="36"/>
      <c r="B34" s="37" t="s">
        <v>99</v>
      </c>
      <c r="C34" s="37"/>
      <c r="D34" s="37"/>
      <c r="E34" s="94" t="s">
        <v>23</v>
      </c>
      <c r="F34" s="95"/>
      <c r="G34" s="95"/>
      <c r="H34" s="95"/>
      <c r="I34" s="95"/>
      <c r="J34" s="96"/>
      <c r="K34" s="38"/>
      <c r="L34" s="68">
        <f>L39+L35</f>
        <v>2.4000000000000004</v>
      </c>
      <c r="M34" s="68">
        <f>M39+M35</f>
        <v>2.4000000000000004</v>
      </c>
      <c r="N34" s="68">
        <f>N39+N35</f>
        <v>2.4000000000000004</v>
      </c>
    </row>
    <row r="35" spans="1:14" ht="28.5" customHeight="1">
      <c r="A35" s="10"/>
      <c r="B35" s="10" t="s">
        <v>99</v>
      </c>
      <c r="C35" s="10" t="s">
        <v>50</v>
      </c>
      <c r="D35" s="10"/>
      <c r="E35" s="98" t="s">
        <v>81</v>
      </c>
      <c r="F35" s="99"/>
      <c r="G35" s="99"/>
      <c r="H35" s="99"/>
      <c r="I35" s="11"/>
      <c r="J35" s="11"/>
      <c r="K35" s="12"/>
      <c r="L35" s="65">
        <f aca="true" t="shared" si="3" ref="L35:N37">L36</f>
        <v>0.2</v>
      </c>
      <c r="M35" s="65">
        <f t="shared" si="3"/>
        <v>0.2</v>
      </c>
      <c r="N35" s="65">
        <f t="shared" si="3"/>
        <v>0.2</v>
      </c>
    </row>
    <row r="36" spans="1:14" ht="26.25" customHeight="1">
      <c r="A36" s="10"/>
      <c r="B36" s="9" t="s">
        <v>99</v>
      </c>
      <c r="C36" s="7">
        <v>3120100000</v>
      </c>
      <c r="D36" s="7"/>
      <c r="E36" s="79" t="s">
        <v>109</v>
      </c>
      <c r="F36" s="79"/>
      <c r="G36" s="79"/>
      <c r="H36" s="79"/>
      <c r="I36" s="79"/>
      <c r="J36" s="79"/>
      <c r="K36" s="79"/>
      <c r="L36" s="65">
        <f t="shared" si="3"/>
        <v>0.2</v>
      </c>
      <c r="M36" s="65">
        <f t="shared" si="3"/>
        <v>0.2</v>
      </c>
      <c r="N36" s="65">
        <f t="shared" si="3"/>
        <v>0.2</v>
      </c>
    </row>
    <row r="37" spans="1:14" ht="72" customHeight="1">
      <c r="A37" s="10"/>
      <c r="B37" s="9" t="s">
        <v>99</v>
      </c>
      <c r="C37" s="7">
        <v>3120110540</v>
      </c>
      <c r="D37" s="7"/>
      <c r="E37" s="79" t="s">
        <v>13</v>
      </c>
      <c r="F37" s="79"/>
      <c r="G37" s="79"/>
      <c r="H37" s="79"/>
      <c r="I37" s="79"/>
      <c r="J37" s="79"/>
      <c r="K37" s="79"/>
      <c r="L37" s="65">
        <f t="shared" si="3"/>
        <v>0.2</v>
      </c>
      <c r="M37" s="65">
        <v>0.2</v>
      </c>
      <c r="N37" s="65">
        <v>0.2</v>
      </c>
    </row>
    <row r="38" spans="1:14" ht="30.75" customHeight="1">
      <c r="A38" s="10"/>
      <c r="B38" s="9" t="s">
        <v>99</v>
      </c>
      <c r="C38" s="7">
        <v>3120110540</v>
      </c>
      <c r="D38" s="7">
        <v>200</v>
      </c>
      <c r="E38" s="79" t="s">
        <v>110</v>
      </c>
      <c r="F38" s="79"/>
      <c r="G38" s="79"/>
      <c r="H38" s="79"/>
      <c r="I38" s="79"/>
      <c r="J38" s="79"/>
      <c r="K38" s="79"/>
      <c r="L38" s="69">
        <v>0.2</v>
      </c>
      <c r="M38" s="65">
        <v>0.2</v>
      </c>
      <c r="N38" s="65">
        <v>0.2</v>
      </c>
    </row>
    <row r="39" spans="1:14" ht="18.75" customHeight="1">
      <c r="A39" s="10"/>
      <c r="B39" s="55" t="s">
        <v>99</v>
      </c>
      <c r="C39" s="56">
        <v>9900000000</v>
      </c>
      <c r="D39" s="56"/>
      <c r="E39" s="118" t="s">
        <v>31</v>
      </c>
      <c r="F39" s="118"/>
      <c r="G39" s="118"/>
      <c r="H39" s="118"/>
      <c r="I39" s="118"/>
      <c r="J39" s="118"/>
      <c r="K39" s="118"/>
      <c r="L39" s="69">
        <f aca="true" t="shared" si="4" ref="L39:N41">L40</f>
        <v>2.2</v>
      </c>
      <c r="M39" s="69">
        <f t="shared" si="4"/>
        <v>2.2</v>
      </c>
      <c r="N39" s="69">
        <f t="shared" si="4"/>
        <v>2.2</v>
      </c>
    </row>
    <row r="40" spans="1:14" ht="29.25" customHeight="1">
      <c r="A40" s="10"/>
      <c r="B40" s="9" t="s">
        <v>99</v>
      </c>
      <c r="C40" s="7">
        <v>9930000000</v>
      </c>
      <c r="D40" s="7"/>
      <c r="E40" s="79" t="s">
        <v>30</v>
      </c>
      <c r="F40" s="79"/>
      <c r="G40" s="79"/>
      <c r="H40" s="79"/>
      <c r="I40" s="79"/>
      <c r="J40" s="79"/>
      <c r="K40" s="79"/>
      <c r="L40" s="65">
        <f t="shared" si="4"/>
        <v>2.2</v>
      </c>
      <c r="M40" s="65">
        <f t="shared" si="4"/>
        <v>2.2</v>
      </c>
      <c r="N40" s="65">
        <f t="shared" si="4"/>
        <v>2.2</v>
      </c>
    </row>
    <row r="41" spans="1:14" ht="16.5" customHeight="1">
      <c r="A41" s="10"/>
      <c r="B41" s="9" t="s">
        <v>99</v>
      </c>
      <c r="C41" s="7" t="s">
        <v>68</v>
      </c>
      <c r="D41" s="7"/>
      <c r="E41" s="134" t="s">
        <v>22</v>
      </c>
      <c r="F41" s="134"/>
      <c r="G41" s="134"/>
      <c r="H41" s="134"/>
      <c r="I41" s="134"/>
      <c r="J41" s="134"/>
      <c r="K41" s="134"/>
      <c r="L41" s="65">
        <f t="shared" si="4"/>
        <v>2.2</v>
      </c>
      <c r="M41" s="65">
        <f t="shared" si="4"/>
        <v>2.2</v>
      </c>
      <c r="N41" s="65">
        <f t="shared" si="4"/>
        <v>2.2</v>
      </c>
    </row>
    <row r="42" spans="1:14" ht="21.75" customHeight="1">
      <c r="A42" s="10"/>
      <c r="B42" s="9" t="s">
        <v>99</v>
      </c>
      <c r="C42" s="7" t="s">
        <v>68</v>
      </c>
      <c r="D42" s="7">
        <v>800</v>
      </c>
      <c r="E42" s="79" t="s">
        <v>126</v>
      </c>
      <c r="F42" s="79"/>
      <c r="G42" s="79"/>
      <c r="H42" s="79"/>
      <c r="I42" s="79"/>
      <c r="J42" s="79"/>
      <c r="K42" s="79"/>
      <c r="L42" s="65">
        <v>2.2</v>
      </c>
      <c r="M42" s="65">
        <v>2.2</v>
      </c>
      <c r="N42" s="65">
        <v>2.2</v>
      </c>
    </row>
    <row r="43" spans="1:15" ht="20.25" customHeight="1">
      <c r="A43" s="10"/>
      <c r="B43" s="35" t="s">
        <v>85</v>
      </c>
      <c r="C43" s="40"/>
      <c r="D43" s="40"/>
      <c r="E43" s="121" t="s">
        <v>128</v>
      </c>
      <c r="F43" s="122"/>
      <c r="G43" s="122"/>
      <c r="H43" s="122"/>
      <c r="I43" s="41"/>
      <c r="J43" s="41"/>
      <c r="K43" s="42"/>
      <c r="L43" s="70">
        <f>L44</f>
        <v>92.8</v>
      </c>
      <c r="M43" s="70">
        <f aca="true" t="shared" si="5" ref="M43:N47">M44</f>
        <v>95</v>
      </c>
      <c r="N43" s="70">
        <f t="shared" si="5"/>
        <v>97.4</v>
      </c>
      <c r="O43" s="31"/>
    </row>
    <row r="44" spans="1:15" ht="33" customHeight="1">
      <c r="A44" s="10"/>
      <c r="B44" s="37" t="s">
        <v>86</v>
      </c>
      <c r="C44" s="37"/>
      <c r="D44" s="37"/>
      <c r="E44" s="94" t="s">
        <v>37</v>
      </c>
      <c r="F44" s="95"/>
      <c r="G44" s="95"/>
      <c r="H44" s="95"/>
      <c r="I44" s="95"/>
      <c r="J44" s="95"/>
      <c r="K44" s="96"/>
      <c r="L44" s="64">
        <f>L45</f>
        <v>92.8</v>
      </c>
      <c r="M44" s="64">
        <f t="shared" si="5"/>
        <v>95</v>
      </c>
      <c r="N44" s="64">
        <f t="shared" si="5"/>
        <v>97.4</v>
      </c>
      <c r="O44" s="31"/>
    </row>
    <row r="45" spans="1:15" ht="76.5" customHeight="1">
      <c r="A45" s="10"/>
      <c r="B45" s="10" t="s">
        <v>86</v>
      </c>
      <c r="C45" s="10" t="s">
        <v>43</v>
      </c>
      <c r="D45" s="10"/>
      <c r="E45" s="98" t="s">
        <v>186</v>
      </c>
      <c r="F45" s="101"/>
      <c r="G45" s="101"/>
      <c r="H45" s="101"/>
      <c r="I45" s="11"/>
      <c r="J45" s="11"/>
      <c r="K45" s="12"/>
      <c r="L45" s="65">
        <f>L46</f>
        <v>92.8</v>
      </c>
      <c r="M45" s="65">
        <f t="shared" si="5"/>
        <v>95</v>
      </c>
      <c r="N45" s="65">
        <f t="shared" si="5"/>
        <v>97.4</v>
      </c>
      <c r="O45" s="31"/>
    </row>
    <row r="46" spans="1:14" ht="58.5" customHeight="1">
      <c r="A46" s="10"/>
      <c r="B46" s="10" t="s">
        <v>86</v>
      </c>
      <c r="C46" s="10" t="s">
        <v>50</v>
      </c>
      <c r="D46" s="10"/>
      <c r="E46" s="83" t="s">
        <v>80</v>
      </c>
      <c r="F46" s="84"/>
      <c r="G46" s="84"/>
      <c r="H46" s="84"/>
      <c r="I46" s="84"/>
      <c r="J46" s="84"/>
      <c r="K46" s="85"/>
      <c r="L46" s="65">
        <f>L47</f>
        <v>92.8</v>
      </c>
      <c r="M46" s="65">
        <f t="shared" si="5"/>
        <v>95</v>
      </c>
      <c r="N46" s="65">
        <f t="shared" si="5"/>
        <v>97.4</v>
      </c>
    </row>
    <row r="47" spans="1:14" ht="29.25" customHeight="1">
      <c r="A47" s="10"/>
      <c r="B47" s="9" t="s">
        <v>86</v>
      </c>
      <c r="C47" s="7">
        <v>3120100000</v>
      </c>
      <c r="D47" s="21"/>
      <c r="E47" s="79" t="s">
        <v>108</v>
      </c>
      <c r="F47" s="79"/>
      <c r="G47" s="79"/>
      <c r="H47" s="79"/>
      <c r="I47" s="79"/>
      <c r="J47" s="79"/>
      <c r="K47" s="79"/>
      <c r="L47" s="65">
        <f>L48</f>
        <v>92.8</v>
      </c>
      <c r="M47" s="65">
        <f t="shared" si="5"/>
        <v>95</v>
      </c>
      <c r="N47" s="65">
        <f t="shared" si="5"/>
        <v>97.4</v>
      </c>
    </row>
    <row r="48" spans="1:14" ht="41.25" customHeight="1">
      <c r="A48" s="10"/>
      <c r="B48" s="9" t="s">
        <v>86</v>
      </c>
      <c r="C48" s="7">
        <v>3120151180</v>
      </c>
      <c r="D48" s="7"/>
      <c r="E48" s="79" t="s">
        <v>33</v>
      </c>
      <c r="F48" s="79"/>
      <c r="G48" s="79"/>
      <c r="H48" s="79"/>
      <c r="I48" s="79"/>
      <c r="J48" s="79"/>
      <c r="K48" s="79"/>
      <c r="L48" s="65">
        <f>L49+L50</f>
        <v>92.8</v>
      </c>
      <c r="M48" s="65">
        <f>M49+M50</f>
        <v>95</v>
      </c>
      <c r="N48" s="65">
        <f>N49+N50</f>
        <v>97.4</v>
      </c>
    </row>
    <row r="49" spans="1:14" ht="62.25" customHeight="1">
      <c r="A49" s="10"/>
      <c r="B49" s="9" t="s">
        <v>86</v>
      </c>
      <c r="C49" s="7">
        <v>3120151180</v>
      </c>
      <c r="D49" s="7">
        <v>100</v>
      </c>
      <c r="E49" s="79" t="s">
        <v>123</v>
      </c>
      <c r="F49" s="79"/>
      <c r="G49" s="79"/>
      <c r="H49" s="79"/>
      <c r="I49" s="79"/>
      <c r="J49" s="79"/>
      <c r="K49" s="79"/>
      <c r="L49" s="65">
        <v>85.2</v>
      </c>
      <c r="M49" s="65">
        <v>85.2</v>
      </c>
      <c r="N49" s="65">
        <v>85.2</v>
      </c>
    </row>
    <row r="50" spans="1:14" ht="35.25" customHeight="1">
      <c r="A50" s="10"/>
      <c r="B50" s="10" t="s">
        <v>86</v>
      </c>
      <c r="C50" s="7">
        <v>3120151180</v>
      </c>
      <c r="D50" s="10" t="s">
        <v>8</v>
      </c>
      <c r="E50" s="83" t="s">
        <v>110</v>
      </c>
      <c r="F50" s="84"/>
      <c r="G50" s="84"/>
      <c r="H50" s="84"/>
      <c r="I50" s="84"/>
      <c r="J50" s="85"/>
      <c r="K50" s="12"/>
      <c r="L50" s="65">
        <v>7.6</v>
      </c>
      <c r="M50" s="65">
        <v>9.8</v>
      </c>
      <c r="N50" s="65">
        <v>12.2</v>
      </c>
    </row>
    <row r="51" spans="1:14" ht="29.25" customHeight="1">
      <c r="A51" s="34"/>
      <c r="B51" s="35" t="s">
        <v>136</v>
      </c>
      <c r="C51" s="40"/>
      <c r="D51" s="35"/>
      <c r="E51" s="86" t="s">
        <v>139</v>
      </c>
      <c r="F51" s="87"/>
      <c r="G51" s="87"/>
      <c r="H51" s="87"/>
      <c r="I51" s="41"/>
      <c r="J51" s="41"/>
      <c r="K51" s="42"/>
      <c r="L51" s="70">
        <f aca="true" t="shared" si="6" ref="L51:N56">L52</f>
        <v>26.7</v>
      </c>
      <c r="M51" s="70">
        <f t="shared" si="6"/>
        <v>27.1</v>
      </c>
      <c r="N51" s="70">
        <f t="shared" si="6"/>
        <v>27.5</v>
      </c>
    </row>
    <row r="52" spans="1:14" ht="30.75" customHeight="1">
      <c r="A52" s="10"/>
      <c r="B52" s="37" t="s">
        <v>137</v>
      </c>
      <c r="C52" s="39"/>
      <c r="D52" s="37"/>
      <c r="E52" s="94" t="s">
        <v>167</v>
      </c>
      <c r="F52" s="95"/>
      <c r="G52" s="95"/>
      <c r="H52" s="95"/>
      <c r="I52" s="43"/>
      <c r="J52" s="43"/>
      <c r="K52" s="44"/>
      <c r="L52" s="64">
        <f t="shared" si="6"/>
        <v>26.7</v>
      </c>
      <c r="M52" s="64">
        <f t="shared" si="6"/>
        <v>27.1</v>
      </c>
      <c r="N52" s="64">
        <f t="shared" si="6"/>
        <v>27.5</v>
      </c>
    </row>
    <row r="53" spans="1:14" ht="67.5" customHeight="1">
      <c r="A53" s="10"/>
      <c r="B53" s="10" t="s">
        <v>137</v>
      </c>
      <c r="C53" s="10" t="s">
        <v>58</v>
      </c>
      <c r="D53" s="10"/>
      <c r="E53" s="116" t="s">
        <v>150</v>
      </c>
      <c r="F53" s="117"/>
      <c r="G53" s="117"/>
      <c r="H53" s="117"/>
      <c r="I53" s="58"/>
      <c r="J53" s="58"/>
      <c r="K53" s="59"/>
      <c r="L53" s="65">
        <f t="shared" si="6"/>
        <v>26.7</v>
      </c>
      <c r="M53" s="65">
        <f t="shared" si="6"/>
        <v>27.1</v>
      </c>
      <c r="N53" s="65">
        <f t="shared" si="6"/>
        <v>27.5</v>
      </c>
    </row>
    <row r="54" spans="1:14" ht="42.75" customHeight="1">
      <c r="A54" s="10"/>
      <c r="B54" s="10" t="s">
        <v>137</v>
      </c>
      <c r="C54" s="10" t="s">
        <v>60</v>
      </c>
      <c r="D54" s="10"/>
      <c r="E54" s="116" t="s">
        <v>151</v>
      </c>
      <c r="F54" s="117"/>
      <c r="G54" s="117"/>
      <c r="H54" s="117"/>
      <c r="I54" s="58"/>
      <c r="J54" s="58"/>
      <c r="K54" s="59"/>
      <c r="L54" s="65">
        <f t="shared" si="6"/>
        <v>26.7</v>
      </c>
      <c r="M54" s="65">
        <f t="shared" si="6"/>
        <v>27.1</v>
      </c>
      <c r="N54" s="65">
        <f t="shared" si="6"/>
        <v>27.5</v>
      </c>
    </row>
    <row r="55" spans="1:14" ht="42" customHeight="1">
      <c r="A55" s="10"/>
      <c r="B55" s="10" t="s">
        <v>137</v>
      </c>
      <c r="C55" s="56">
        <v>3210200000</v>
      </c>
      <c r="D55" s="10"/>
      <c r="E55" s="102" t="s">
        <v>141</v>
      </c>
      <c r="F55" s="103"/>
      <c r="G55" s="103"/>
      <c r="H55" s="103"/>
      <c r="I55" s="58"/>
      <c r="J55" s="58"/>
      <c r="K55" s="59"/>
      <c r="L55" s="65">
        <f t="shared" si="6"/>
        <v>26.7</v>
      </c>
      <c r="M55" s="65">
        <f t="shared" si="6"/>
        <v>27.1</v>
      </c>
      <c r="N55" s="65">
        <f t="shared" si="6"/>
        <v>27.5</v>
      </c>
    </row>
    <row r="56" spans="1:14" ht="15" customHeight="1">
      <c r="A56" s="10"/>
      <c r="B56" s="10" t="s">
        <v>137</v>
      </c>
      <c r="C56" s="56" t="s">
        <v>140</v>
      </c>
      <c r="D56" s="10"/>
      <c r="E56" s="102" t="s">
        <v>138</v>
      </c>
      <c r="F56" s="103"/>
      <c r="G56" s="103"/>
      <c r="H56" s="103"/>
      <c r="I56" s="58"/>
      <c r="J56" s="58"/>
      <c r="K56" s="59"/>
      <c r="L56" s="65">
        <f t="shared" si="6"/>
        <v>26.7</v>
      </c>
      <c r="M56" s="65">
        <f t="shared" si="6"/>
        <v>27.1</v>
      </c>
      <c r="N56" s="65">
        <f t="shared" si="6"/>
        <v>27.5</v>
      </c>
    </row>
    <row r="57" spans="1:14" ht="27.75" customHeight="1">
      <c r="A57" s="10"/>
      <c r="B57" s="10" t="s">
        <v>137</v>
      </c>
      <c r="C57" s="56" t="s">
        <v>140</v>
      </c>
      <c r="D57" s="10" t="s">
        <v>8</v>
      </c>
      <c r="E57" s="102" t="s">
        <v>110</v>
      </c>
      <c r="F57" s="103"/>
      <c r="G57" s="103"/>
      <c r="H57" s="103"/>
      <c r="I57" s="58"/>
      <c r="J57" s="58"/>
      <c r="K57" s="59"/>
      <c r="L57" s="69">
        <v>26.7</v>
      </c>
      <c r="M57" s="65">
        <v>27.1</v>
      </c>
      <c r="N57" s="65">
        <v>27.5</v>
      </c>
    </row>
    <row r="58" spans="1:14" ht="24.75" customHeight="1">
      <c r="A58" s="34"/>
      <c r="B58" s="35" t="s">
        <v>100</v>
      </c>
      <c r="C58" s="35"/>
      <c r="D58" s="35"/>
      <c r="E58" s="91" t="s">
        <v>131</v>
      </c>
      <c r="F58" s="92"/>
      <c r="G58" s="92"/>
      <c r="H58" s="92"/>
      <c r="I58" s="92"/>
      <c r="J58" s="92"/>
      <c r="K58" s="93"/>
      <c r="L58" s="70">
        <f>L59+L67+L73</f>
        <v>1500.3000000000002</v>
      </c>
      <c r="M58" s="70">
        <f>M59+M67+M73</f>
        <v>1567.9</v>
      </c>
      <c r="N58" s="70">
        <f>N59+N67+N73</f>
        <v>1639.2</v>
      </c>
    </row>
    <row r="59" spans="1:14" ht="24.75" customHeight="1">
      <c r="A59" s="36"/>
      <c r="B59" s="37" t="s">
        <v>95</v>
      </c>
      <c r="C59" s="37"/>
      <c r="D59" s="37"/>
      <c r="E59" s="132" t="s">
        <v>125</v>
      </c>
      <c r="F59" s="133"/>
      <c r="G59" s="133"/>
      <c r="H59" s="133"/>
      <c r="I59" s="60"/>
      <c r="J59" s="60"/>
      <c r="K59" s="61"/>
      <c r="L59" s="64">
        <f>L60</f>
        <v>35.4</v>
      </c>
      <c r="M59" s="64">
        <f aca="true" t="shared" si="7" ref="M59:N61">M60</f>
        <v>35.4</v>
      </c>
      <c r="N59" s="64">
        <f t="shared" si="7"/>
        <v>35.4</v>
      </c>
    </row>
    <row r="60" spans="1:14" ht="74.25" customHeight="1">
      <c r="A60" s="10"/>
      <c r="B60" s="10" t="s">
        <v>95</v>
      </c>
      <c r="C60" s="10" t="s">
        <v>43</v>
      </c>
      <c r="D60" s="10"/>
      <c r="E60" s="98" t="s">
        <v>152</v>
      </c>
      <c r="F60" s="101"/>
      <c r="G60" s="101"/>
      <c r="H60" s="101"/>
      <c r="I60" s="11"/>
      <c r="J60" s="11"/>
      <c r="K60" s="12"/>
      <c r="L60" s="65">
        <f>L61</f>
        <v>35.4</v>
      </c>
      <c r="M60" s="65">
        <f t="shared" si="7"/>
        <v>35.4</v>
      </c>
      <c r="N60" s="65">
        <f t="shared" si="7"/>
        <v>35.4</v>
      </c>
    </row>
    <row r="61" spans="1:14" ht="54" customHeight="1">
      <c r="A61" s="10"/>
      <c r="B61" s="10" t="s">
        <v>95</v>
      </c>
      <c r="C61" s="10" t="s">
        <v>45</v>
      </c>
      <c r="D61" s="10"/>
      <c r="E61" s="98" t="s">
        <v>74</v>
      </c>
      <c r="F61" s="101"/>
      <c r="G61" s="101"/>
      <c r="H61" s="101"/>
      <c r="I61" s="11"/>
      <c r="J61" s="11"/>
      <c r="K61" s="12"/>
      <c r="L61" s="65">
        <f>L62</f>
        <v>35.4</v>
      </c>
      <c r="M61" s="65">
        <f t="shared" si="7"/>
        <v>35.4</v>
      </c>
      <c r="N61" s="65">
        <f t="shared" si="7"/>
        <v>35.4</v>
      </c>
    </row>
    <row r="62" spans="1:14" ht="25.5" customHeight="1">
      <c r="A62" s="10"/>
      <c r="B62" s="10" t="s">
        <v>95</v>
      </c>
      <c r="C62" s="7">
        <v>3130100000</v>
      </c>
      <c r="D62" s="21"/>
      <c r="E62" s="79" t="s">
        <v>17</v>
      </c>
      <c r="F62" s="79"/>
      <c r="G62" s="79"/>
      <c r="H62" s="79"/>
      <c r="I62" s="79"/>
      <c r="J62" s="79"/>
      <c r="K62" s="79"/>
      <c r="L62" s="65">
        <f>L63+L65</f>
        <v>35.4</v>
      </c>
      <c r="M62" s="65">
        <f>M63+M65</f>
        <v>35.4</v>
      </c>
      <c r="N62" s="65">
        <f>N63+N65</f>
        <v>35.4</v>
      </c>
    </row>
    <row r="63" spans="1:14" ht="27.75" customHeight="1">
      <c r="A63" s="10"/>
      <c r="B63" s="10" t="s">
        <v>95</v>
      </c>
      <c r="C63" s="7" t="s">
        <v>46</v>
      </c>
      <c r="D63" s="7"/>
      <c r="E63" s="79" t="s">
        <v>40</v>
      </c>
      <c r="F63" s="79"/>
      <c r="G63" s="79"/>
      <c r="H63" s="79"/>
      <c r="I63" s="79"/>
      <c r="J63" s="79"/>
      <c r="K63" s="79"/>
      <c r="L63" s="65">
        <f>L64</f>
        <v>17.7</v>
      </c>
      <c r="M63" s="65">
        <f>M64</f>
        <v>17.7</v>
      </c>
      <c r="N63" s="65">
        <f>N64</f>
        <v>17.7</v>
      </c>
    </row>
    <row r="64" spans="1:14" ht="52.5" customHeight="1">
      <c r="A64" s="10"/>
      <c r="B64" s="10" t="s">
        <v>95</v>
      </c>
      <c r="C64" s="7" t="s">
        <v>46</v>
      </c>
      <c r="D64" s="7">
        <v>100</v>
      </c>
      <c r="E64" s="79" t="s">
        <v>187</v>
      </c>
      <c r="F64" s="79"/>
      <c r="G64" s="79"/>
      <c r="H64" s="79"/>
      <c r="I64" s="79"/>
      <c r="J64" s="79"/>
      <c r="K64" s="79"/>
      <c r="L64" s="69">
        <v>17.7</v>
      </c>
      <c r="M64" s="65">
        <v>17.7</v>
      </c>
      <c r="N64" s="65">
        <v>17.7</v>
      </c>
    </row>
    <row r="65" spans="1:14" ht="32.25" customHeight="1">
      <c r="A65" s="10"/>
      <c r="B65" s="10" t="s">
        <v>95</v>
      </c>
      <c r="C65" s="7" t="s">
        <v>47</v>
      </c>
      <c r="D65" s="7"/>
      <c r="E65" s="79" t="s">
        <v>15</v>
      </c>
      <c r="F65" s="79"/>
      <c r="G65" s="79"/>
      <c r="H65" s="79"/>
      <c r="I65" s="79"/>
      <c r="J65" s="79"/>
      <c r="K65" s="79"/>
      <c r="L65" s="69">
        <f>L66</f>
        <v>17.7</v>
      </c>
      <c r="M65" s="65">
        <f>M66</f>
        <v>17.7</v>
      </c>
      <c r="N65" s="65">
        <f>N66</f>
        <v>17.7</v>
      </c>
    </row>
    <row r="66" spans="1:14" ht="60" customHeight="1">
      <c r="A66" s="10"/>
      <c r="B66" s="10" t="s">
        <v>95</v>
      </c>
      <c r="C66" s="7" t="s">
        <v>47</v>
      </c>
      <c r="D66" s="7">
        <v>100</v>
      </c>
      <c r="E66" s="79" t="s">
        <v>187</v>
      </c>
      <c r="F66" s="79"/>
      <c r="G66" s="79"/>
      <c r="H66" s="79"/>
      <c r="I66" s="79"/>
      <c r="J66" s="79"/>
      <c r="K66" s="79"/>
      <c r="L66" s="69">
        <v>17.7</v>
      </c>
      <c r="M66" s="65">
        <v>17.7</v>
      </c>
      <c r="N66" s="65">
        <v>17.7</v>
      </c>
    </row>
    <row r="67" spans="1:15" ht="19.5" customHeight="1">
      <c r="A67" s="36"/>
      <c r="B67" s="37" t="s">
        <v>91</v>
      </c>
      <c r="C67" s="37"/>
      <c r="D67" s="37"/>
      <c r="E67" s="94" t="s">
        <v>26</v>
      </c>
      <c r="F67" s="95"/>
      <c r="G67" s="95"/>
      <c r="H67" s="95"/>
      <c r="I67" s="95"/>
      <c r="J67" s="95"/>
      <c r="K67" s="96"/>
      <c r="L67" s="64">
        <f>L68</f>
        <v>1444.9</v>
      </c>
      <c r="M67" s="64">
        <f aca="true" t="shared" si="8" ref="M67:N70">M68</f>
        <v>1532.5</v>
      </c>
      <c r="N67" s="64">
        <f t="shared" si="8"/>
        <v>1603.8</v>
      </c>
      <c r="O67" s="31"/>
    </row>
    <row r="68" spans="1:14" ht="70.5" customHeight="1">
      <c r="A68" s="10"/>
      <c r="B68" s="10" t="s">
        <v>91</v>
      </c>
      <c r="C68" s="10" t="s">
        <v>58</v>
      </c>
      <c r="D68" s="10"/>
      <c r="E68" s="98" t="s">
        <v>150</v>
      </c>
      <c r="F68" s="101"/>
      <c r="G68" s="101"/>
      <c r="H68" s="101"/>
      <c r="I68" s="11"/>
      <c r="J68" s="11"/>
      <c r="K68" s="12"/>
      <c r="L68" s="65">
        <f>L69</f>
        <v>1444.9</v>
      </c>
      <c r="M68" s="65">
        <f t="shared" si="8"/>
        <v>1532.5</v>
      </c>
      <c r="N68" s="65">
        <f t="shared" si="8"/>
        <v>1603.8</v>
      </c>
    </row>
    <row r="69" spans="1:14" ht="44.25" customHeight="1">
      <c r="A69" s="10"/>
      <c r="B69" s="10" t="s">
        <v>91</v>
      </c>
      <c r="C69" s="10" t="s">
        <v>60</v>
      </c>
      <c r="D69" s="10"/>
      <c r="E69" s="98" t="s">
        <v>112</v>
      </c>
      <c r="F69" s="101"/>
      <c r="G69" s="101"/>
      <c r="H69" s="101"/>
      <c r="I69" s="11"/>
      <c r="J69" s="11"/>
      <c r="K69" s="12"/>
      <c r="L69" s="65">
        <f>L70</f>
        <v>1444.9</v>
      </c>
      <c r="M69" s="65">
        <f t="shared" si="8"/>
        <v>1532.5</v>
      </c>
      <c r="N69" s="65">
        <f t="shared" si="8"/>
        <v>1603.8</v>
      </c>
    </row>
    <row r="70" spans="1:14" ht="30" customHeight="1">
      <c r="A70" s="10"/>
      <c r="B70" s="10" t="s">
        <v>91</v>
      </c>
      <c r="C70" s="7">
        <v>3210100000</v>
      </c>
      <c r="D70" s="21"/>
      <c r="E70" s="79" t="s">
        <v>120</v>
      </c>
      <c r="F70" s="79"/>
      <c r="G70" s="79"/>
      <c r="H70" s="79"/>
      <c r="I70" s="79"/>
      <c r="J70" s="79"/>
      <c r="K70" s="79"/>
      <c r="L70" s="65">
        <f>L71</f>
        <v>1444.9</v>
      </c>
      <c r="M70" s="65">
        <f t="shared" si="8"/>
        <v>1532.5</v>
      </c>
      <c r="N70" s="65">
        <f t="shared" si="8"/>
        <v>1603.8</v>
      </c>
    </row>
    <row r="71" spans="1:14" ht="36.75" customHeight="1">
      <c r="A71" s="10"/>
      <c r="B71" s="9" t="s">
        <v>91</v>
      </c>
      <c r="C71" s="7" t="s">
        <v>55</v>
      </c>
      <c r="D71" s="7"/>
      <c r="E71" s="79" t="s">
        <v>2</v>
      </c>
      <c r="F71" s="79"/>
      <c r="G71" s="79"/>
      <c r="H71" s="79"/>
      <c r="I71" s="79"/>
      <c r="J71" s="79"/>
      <c r="K71" s="79"/>
      <c r="L71" s="65">
        <f>L72</f>
        <v>1444.9</v>
      </c>
      <c r="M71" s="65">
        <f>M72</f>
        <v>1532.5</v>
      </c>
      <c r="N71" s="65">
        <f>N72</f>
        <v>1603.8</v>
      </c>
    </row>
    <row r="72" spans="1:14" ht="30.75" customHeight="1">
      <c r="A72" s="10"/>
      <c r="B72" s="9" t="s">
        <v>91</v>
      </c>
      <c r="C72" s="7" t="s">
        <v>55</v>
      </c>
      <c r="D72" s="7">
        <v>200</v>
      </c>
      <c r="E72" s="79" t="s">
        <v>110</v>
      </c>
      <c r="F72" s="79"/>
      <c r="G72" s="79"/>
      <c r="H72" s="79"/>
      <c r="I72" s="79"/>
      <c r="J72" s="79"/>
      <c r="K72" s="79"/>
      <c r="L72" s="69">
        <v>1444.9</v>
      </c>
      <c r="M72" s="65">
        <v>1532.5</v>
      </c>
      <c r="N72" s="65">
        <v>1603.8</v>
      </c>
    </row>
    <row r="73" spans="1:15" ht="18.75" customHeight="1">
      <c r="A73" s="36"/>
      <c r="B73" s="45" t="s">
        <v>103</v>
      </c>
      <c r="C73" s="45"/>
      <c r="D73" s="45"/>
      <c r="E73" s="107" t="s">
        <v>3</v>
      </c>
      <c r="F73" s="108"/>
      <c r="G73" s="108"/>
      <c r="H73" s="108"/>
      <c r="I73" s="46"/>
      <c r="J73" s="46"/>
      <c r="K73" s="47"/>
      <c r="L73" s="71">
        <f>L74</f>
        <v>20</v>
      </c>
      <c r="M73" s="71">
        <f aca="true" t="shared" si="9" ref="M73:N77">M74</f>
        <v>0</v>
      </c>
      <c r="N73" s="71">
        <f t="shared" si="9"/>
        <v>0</v>
      </c>
      <c r="O73" s="48"/>
    </row>
    <row r="74" spans="1:14" ht="65.25" customHeight="1">
      <c r="A74" s="10"/>
      <c r="B74" s="10" t="s">
        <v>103</v>
      </c>
      <c r="C74" s="10" t="s">
        <v>43</v>
      </c>
      <c r="D74" s="10"/>
      <c r="E74" s="98" t="s">
        <v>153</v>
      </c>
      <c r="F74" s="101"/>
      <c r="G74" s="101"/>
      <c r="H74" s="101"/>
      <c r="I74" s="17"/>
      <c r="J74" s="17"/>
      <c r="K74" s="12"/>
      <c r="L74" s="65">
        <f>L75</f>
        <v>20</v>
      </c>
      <c r="M74" s="65">
        <f t="shared" si="9"/>
        <v>0</v>
      </c>
      <c r="N74" s="65">
        <f t="shared" si="9"/>
        <v>0</v>
      </c>
    </row>
    <row r="75" spans="1:14" ht="40.5" customHeight="1">
      <c r="A75" s="10"/>
      <c r="B75" s="10" t="s">
        <v>103</v>
      </c>
      <c r="C75" s="10" t="s">
        <v>42</v>
      </c>
      <c r="D75" s="10"/>
      <c r="E75" s="98" t="s">
        <v>11</v>
      </c>
      <c r="F75" s="101"/>
      <c r="G75" s="101"/>
      <c r="H75" s="101"/>
      <c r="I75" s="17"/>
      <c r="J75" s="17"/>
      <c r="K75" s="12"/>
      <c r="L75" s="65">
        <f>L76</f>
        <v>20</v>
      </c>
      <c r="M75" s="65">
        <f t="shared" si="9"/>
        <v>0</v>
      </c>
      <c r="N75" s="65">
        <f t="shared" si="9"/>
        <v>0</v>
      </c>
    </row>
    <row r="76" spans="1:14" ht="32.25" customHeight="1">
      <c r="A76" s="10"/>
      <c r="B76" s="9" t="s">
        <v>103</v>
      </c>
      <c r="C76" s="9" t="s">
        <v>48</v>
      </c>
      <c r="D76" s="7"/>
      <c r="E76" s="79" t="s">
        <v>38</v>
      </c>
      <c r="F76" s="79"/>
      <c r="G76" s="79"/>
      <c r="H76" s="79"/>
      <c r="I76" s="79"/>
      <c r="J76" s="79"/>
      <c r="K76" s="79"/>
      <c r="L76" s="65">
        <f>L77</f>
        <v>20</v>
      </c>
      <c r="M76" s="65">
        <f t="shared" si="9"/>
        <v>0</v>
      </c>
      <c r="N76" s="65">
        <f t="shared" si="9"/>
        <v>0</v>
      </c>
    </row>
    <row r="77" spans="1:14" ht="18.75" customHeight="1">
      <c r="A77" s="10"/>
      <c r="B77" s="9" t="s">
        <v>103</v>
      </c>
      <c r="C77" s="9" t="s">
        <v>44</v>
      </c>
      <c r="D77" s="7"/>
      <c r="E77" s="134" t="s">
        <v>76</v>
      </c>
      <c r="F77" s="134"/>
      <c r="G77" s="134"/>
      <c r="H77" s="134"/>
      <c r="I77" s="134"/>
      <c r="J77" s="134"/>
      <c r="K77" s="134"/>
      <c r="L77" s="65">
        <f>L78</f>
        <v>20</v>
      </c>
      <c r="M77" s="65">
        <f t="shared" si="9"/>
        <v>0</v>
      </c>
      <c r="N77" s="65">
        <f t="shared" si="9"/>
        <v>0</v>
      </c>
    </row>
    <row r="78" spans="1:14" ht="30.75" customHeight="1">
      <c r="A78" s="10"/>
      <c r="B78" s="9" t="s">
        <v>103</v>
      </c>
      <c r="C78" s="9" t="s">
        <v>44</v>
      </c>
      <c r="D78" s="7">
        <v>200</v>
      </c>
      <c r="E78" s="79" t="s">
        <v>110</v>
      </c>
      <c r="F78" s="79"/>
      <c r="G78" s="79"/>
      <c r="H78" s="79"/>
      <c r="I78" s="79"/>
      <c r="J78" s="79"/>
      <c r="K78" s="79"/>
      <c r="L78" s="69">
        <v>20</v>
      </c>
      <c r="M78" s="65">
        <v>0</v>
      </c>
      <c r="N78" s="65">
        <v>0</v>
      </c>
    </row>
    <row r="79" spans="1:14" ht="24.75" customHeight="1">
      <c r="A79" s="50"/>
      <c r="B79" s="35" t="s">
        <v>101</v>
      </c>
      <c r="C79" s="35"/>
      <c r="D79" s="35"/>
      <c r="E79" s="121" t="s">
        <v>25</v>
      </c>
      <c r="F79" s="122"/>
      <c r="G79" s="122"/>
      <c r="H79" s="122"/>
      <c r="I79" s="41"/>
      <c r="J79" s="41"/>
      <c r="K79" s="42"/>
      <c r="L79" s="70">
        <f>L80+L86+L97</f>
        <v>3641.1</v>
      </c>
      <c r="M79" s="70">
        <f>M80+M86+M97</f>
        <v>1306.3000000000002</v>
      </c>
      <c r="N79" s="70">
        <f>N80+N86+N97</f>
        <v>1231.9</v>
      </c>
    </row>
    <row r="80" spans="1:14" ht="21.75" customHeight="1">
      <c r="A80" s="49"/>
      <c r="B80" s="37" t="s">
        <v>89</v>
      </c>
      <c r="C80" s="37"/>
      <c r="D80" s="37"/>
      <c r="E80" s="107" t="s">
        <v>72</v>
      </c>
      <c r="F80" s="108"/>
      <c r="G80" s="108"/>
      <c r="H80" s="108"/>
      <c r="I80" s="43"/>
      <c r="J80" s="43"/>
      <c r="K80" s="44"/>
      <c r="L80" s="64">
        <f>L81</f>
        <v>62.2</v>
      </c>
      <c r="M80" s="64">
        <f aca="true" t="shared" si="10" ref="M80:N84">M81</f>
        <v>62.2</v>
      </c>
      <c r="N80" s="64">
        <f t="shared" si="10"/>
        <v>62.2</v>
      </c>
    </row>
    <row r="81" spans="1:14" ht="76.5" customHeight="1">
      <c r="A81" s="21"/>
      <c r="B81" s="10" t="s">
        <v>89</v>
      </c>
      <c r="C81" s="10" t="s">
        <v>58</v>
      </c>
      <c r="D81" s="10"/>
      <c r="E81" s="98" t="s">
        <v>154</v>
      </c>
      <c r="F81" s="101"/>
      <c r="G81" s="101"/>
      <c r="H81" s="101"/>
      <c r="I81" s="17"/>
      <c r="J81" s="17"/>
      <c r="K81" s="12"/>
      <c r="L81" s="65">
        <f>L82</f>
        <v>62.2</v>
      </c>
      <c r="M81" s="65">
        <f t="shared" si="10"/>
        <v>62.2</v>
      </c>
      <c r="N81" s="65">
        <f t="shared" si="10"/>
        <v>62.2</v>
      </c>
    </row>
    <row r="82" spans="1:14" ht="52.5" customHeight="1">
      <c r="A82" s="21"/>
      <c r="B82" s="10" t="s">
        <v>89</v>
      </c>
      <c r="C82" s="10" t="s">
        <v>52</v>
      </c>
      <c r="D82" s="10"/>
      <c r="E82" s="98" t="s">
        <v>77</v>
      </c>
      <c r="F82" s="101"/>
      <c r="G82" s="101"/>
      <c r="H82" s="101"/>
      <c r="I82" s="17"/>
      <c r="J82" s="17"/>
      <c r="K82" s="12"/>
      <c r="L82" s="65">
        <f>L83</f>
        <v>62.2</v>
      </c>
      <c r="M82" s="65">
        <f t="shared" si="10"/>
        <v>62.2</v>
      </c>
      <c r="N82" s="65">
        <f t="shared" si="10"/>
        <v>62.2</v>
      </c>
    </row>
    <row r="83" spans="1:14" ht="33" customHeight="1">
      <c r="A83" s="21"/>
      <c r="B83" s="9" t="s">
        <v>89</v>
      </c>
      <c r="C83" s="7">
        <v>3220100000</v>
      </c>
      <c r="D83" s="7"/>
      <c r="E83" s="79" t="s">
        <v>155</v>
      </c>
      <c r="F83" s="79"/>
      <c r="G83" s="79"/>
      <c r="H83" s="79"/>
      <c r="I83" s="79"/>
      <c r="J83" s="79"/>
      <c r="K83" s="79"/>
      <c r="L83" s="65">
        <f>L84</f>
        <v>62.2</v>
      </c>
      <c r="M83" s="65">
        <f t="shared" si="10"/>
        <v>62.2</v>
      </c>
      <c r="N83" s="65">
        <f t="shared" si="10"/>
        <v>62.2</v>
      </c>
    </row>
    <row r="84" spans="1:14" ht="29.25" customHeight="1">
      <c r="A84" s="21"/>
      <c r="B84" s="9" t="s">
        <v>89</v>
      </c>
      <c r="C84" s="7" t="s">
        <v>59</v>
      </c>
      <c r="D84" s="7"/>
      <c r="E84" s="79" t="s">
        <v>41</v>
      </c>
      <c r="F84" s="79"/>
      <c r="G84" s="79"/>
      <c r="H84" s="79"/>
      <c r="I84" s="79"/>
      <c r="J84" s="79"/>
      <c r="K84" s="79"/>
      <c r="L84" s="65">
        <f>L85</f>
        <v>62.2</v>
      </c>
      <c r="M84" s="65">
        <f t="shared" si="10"/>
        <v>62.2</v>
      </c>
      <c r="N84" s="65">
        <f t="shared" si="10"/>
        <v>62.2</v>
      </c>
    </row>
    <row r="85" spans="1:14" ht="25.5" customHeight="1">
      <c r="A85" s="21"/>
      <c r="B85" s="9" t="s">
        <v>89</v>
      </c>
      <c r="C85" s="7" t="s">
        <v>59</v>
      </c>
      <c r="D85" s="7">
        <v>200</v>
      </c>
      <c r="E85" s="79" t="s">
        <v>110</v>
      </c>
      <c r="F85" s="79"/>
      <c r="G85" s="79"/>
      <c r="H85" s="79"/>
      <c r="I85" s="79"/>
      <c r="J85" s="79"/>
      <c r="K85" s="79"/>
      <c r="L85" s="69">
        <v>62.2</v>
      </c>
      <c r="M85" s="65">
        <v>62.2</v>
      </c>
      <c r="N85" s="65">
        <v>62.2</v>
      </c>
    </row>
    <row r="86" spans="1:14" ht="19.5" customHeight="1">
      <c r="A86" s="49"/>
      <c r="B86" s="37" t="s">
        <v>94</v>
      </c>
      <c r="C86" s="37"/>
      <c r="D86" s="37"/>
      <c r="E86" s="94" t="s">
        <v>132</v>
      </c>
      <c r="F86" s="95"/>
      <c r="G86" s="95"/>
      <c r="H86" s="95"/>
      <c r="I86" s="95"/>
      <c r="J86" s="95"/>
      <c r="K86" s="96"/>
      <c r="L86" s="64">
        <f aca="true" t="shared" si="11" ref="L86:N87">L87</f>
        <v>653.9</v>
      </c>
      <c r="M86" s="64">
        <f t="shared" si="11"/>
        <v>548.7</v>
      </c>
      <c r="N86" s="64">
        <f t="shared" si="11"/>
        <v>563.1</v>
      </c>
    </row>
    <row r="87" spans="1:14" ht="73.5" customHeight="1">
      <c r="A87" s="21"/>
      <c r="B87" s="10" t="s">
        <v>94</v>
      </c>
      <c r="C87" s="10" t="s">
        <v>58</v>
      </c>
      <c r="D87" s="10"/>
      <c r="E87" s="98" t="s">
        <v>150</v>
      </c>
      <c r="F87" s="101"/>
      <c r="G87" s="101"/>
      <c r="H87" s="101"/>
      <c r="I87" s="11"/>
      <c r="J87" s="11"/>
      <c r="K87" s="12"/>
      <c r="L87" s="65">
        <f t="shared" si="11"/>
        <v>653.9</v>
      </c>
      <c r="M87" s="65">
        <f t="shared" si="11"/>
        <v>548.7</v>
      </c>
      <c r="N87" s="65">
        <f t="shared" si="11"/>
        <v>563.1</v>
      </c>
    </row>
    <row r="88" spans="1:14" ht="53.25" customHeight="1">
      <c r="A88" s="21"/>
      <c r="B88" s="10" t="s">
        <v>94</v>
      </c>
      <c r="C88" s="10" t="s">
        <v>52</v>
      </c>
      <c r="D88" s="10"/>
      <c r="E88" s="83" t="s">
        <v>77</v>
      </c>
      <c r="F88" s="84"/>
      <c r="G88" s="84"/>
      <c r="H88" s="84"/>
      <c r="I88" s="84"/>
      <c r="J88" s="84"/>
      <c r="K88" s="85"/>
      <c r="L88" s="65">
        <f>L89+L94</f>
        <v>653.9</v>
      </c>
      <c r="M88" s="65">
        <f>M89+M94</f>
        <v>548.7</v>
      </c>
      <c r="N88" s="65">
        <f>N89+N94</f>
        <v>563.1</v>
      </c>
    </row>
    <row r="89" spans="1:18" ht="27.75" customHeight="1">
      <c r="A89" s="21"/>
      <c r="B89" s="9" t="s">
        <v>94</v>
      </c>
      <c r="C89" s="7">
        <v>3220100000</v>
      </c>
      <c r="D89" s="7"/>
      <c r="E89" s="79" t="s">
        <v>155</v>
      </c>
      <c r="F89" s="79"/>
      <c r="G89" s="79"/>
      <c r="H89" s="79"/>
      <c r="I89" s="79"/>
      <c r="J89" s="79"/>
      <c r="K89" s="79"/>
      <c r="L89" s="65">
        <f>L90+L92</f>
        <v>495.3</v>
      </c>
      <c r="M89" s="65">
        <f>M90+M92</f>
        <v>383.8</v>
      </c>
      <c r="N89" s="65">
        <f>N90+N92</f>
        <v>391.6</v>
      </c>
      <c r="R89" t="s">
        <v>107</v>
      </c>
    </row>
    <row r="90" spans="1:14" ht="24.75" customHeight="1">
      <c r="A90" s="21"/>
      <c r="B90" s="23" t="s">
        <v>94</v>
      </c>
      <c r="C90" s="22" t="s">
        <v>57</v>
      </c>
      <c r="D90" s="23"/>
      <c r="E90" s="135" t="s">
        <v>118</v>
      </c>
      <c r="F90" s="136"/>
      <c r="G90" s="136"/>
      <c r="H90" s="136"/>
      <c r="I90" s="136"/>
      <c r="J90" s="137"/>
      <c r="K90" s="24"/>
      <c r="L90" s="65">
        <f>L91</f>
        <v>495.3</v>
      </c>
      <c r="M90" s="65">
        <f>M91</f>
        <v>383.8</v>
      </c>
      <c r="N90" s="65">
        <f>N91</f>
        <v>391.6</v>
      </c>
    </row>
    <row r="91" spans="1:14" ht="28.5" customHeight="1">
      <c r="A91" s="21"/>
      <c r="B91" s="10" t="s">
        <v>94</v>
      </c>
      <c r="C91" s="7" t="s">
        <v>57</v>
      </c>
      <c r="D91" s="10" t="s">
        <v>8</v>
      </c>
      <c r="E91" s="83" t="s">
        <v>14</v>
      </c>
      <c r="F91" s="89"/>
      <c r="G91" s="89"/>
      <c r="H91" s="89"/>
      <c r="I91" s="89"/>
      <c r="J91" s="90"/>
      <c r="K91" s="16"/>
      <c r="L91" s="69">
        <v>495.3</v>
      </c>
      <c r="M91" s="65">
        <v>383.8</v>
      </c>
      <c r="N91" s="65">
        <v>391.6</v>
      </c>
    </row>
    <row r="92" spans="1:14" ht="0.75" customHeight="1">
      <c r="A92" s="21"/>
      <c r="B92" s="10" t="s">
        <v>94</v>
      </c>
      <c r="C92" s="7" t="s">
        <v>179</v>
      </c>
      <c r="D92" s="10"/>
      <c r="E92" s="98" t="s">
        <v>39</v>
      </c>
      <c r="F92" s="99"/>
      <c r="G92" s="99"/>
      <c r="H92" s="99"/>
      <c r="I92" s="17"/>
      <c r="J92" s="17"/>
      <c r="K92" s="12"/>
      <c r="L92" s="69">
        <f>L93</f>
        <v>0</v>
      </c>
      <c r="M92" s="65">
        <f>M93</f>
        <v>0</v>
      </c>
      <c r="N92" s="65">
        <f>N93</f>
        <v>0</v>
      </c>
    </row>
    <row r="93" spans="1:14" ht="27" customHeight="1" hidden="1">
      <c r="A93" s="21"/>
      <c r="B93" s="10" t="s">
        <v>94</v>
      </c>
      <c r="C93" s="7" t="s">
        <v>179</v>
      </c>
      <c r="D93" s="10" t="s">
        <v>8</v>
      </c>
      <c r="E93" s="83" t="s">
        <v>14</v>
      </c>
      <c r="F93" s="89"/>
      <c r="G93" s="89"/>
      <c r="H93" s="89"/>
      <c r="I93" s="89"/>
      <c r="J93" s="90"/>
      <c r="K93" s="12"/>
      <c r="L93" s="74">
        <v>0</v>
      </c>
      <c r="M93" s="65">
        <v>0</v>
      </c>
      <c r="N93" s="65">
        <v>0</v>
      </c>
    </row>
    <row r="94" spans="1:14" ht="33" customHeight="1">
      <c r="A94" s="21"/>
      <c r="B94" s="9" t="s">
        <v>94</v>
      </c>
      <c r="C94" s="7">
        <v>3220200000</v>
      </c>
      <c r="D94" s="7"/>
      <c r="E94" s="79" t="s">
        <v>70</v>
      </c>
      <c r="F94" s="79"/>
      <c r="G94" s="79"/>
      <c r="H94" s="79"/>
      <c r="I94" s="79"/>
      <c r="J94" s="79"/>
      <c r="K94" s="79"/>
      <c r="L94" s="69">
        <f aca="true" t="shared" si="12" ref="L94:N95">L95</f>
        <v>158.6</v>
      </c>
      <c r="M94" s="65">
        <f t="shared" si="12"/>
        <v>164.9</v>
      </c>
      <c r="N94" s="65">
        <f t="shared" si="12"/>
        <v>171.5</v>
      </c>
    </row>
    <row r="95" spans="1:14" ht="28.5" customHeight="1">
      <c r="A95" s="21"/>
      <c r="B95" s="9" t="s">
        <v>94</v>
      </c>
      <c r="C95" s="7" t="s">
        <v>56</v>
      </c>
      <c r="D95" s="7"/>
      <c r="E95" s="79" t="s">
        <v>16</v>
      </c>
      <c r="F95" s="79"/>
      <c r="G95" s="79"/>
      <c r="H95" s="79"/>
      <c r="I95" s="79"/>
      <c r="J95" s="79"/>
      <c r="K95" s="79"/>
      <c r="L95" s="74">
        <f t="shared" si="12"/>
        <v>158.6</v>
      </c>
      <c r="M95" s="72">
        <f t="shared" si="12"/>
        <v>164.9</v>
      </c>
      <c r="N95" s="72">
        <f t="shared" si="12"/>
        <v>171.5</v>
      </c>
    </row>
    <row r="96" spans="1:14" ht="30.75" customHeight="1">
      <c r="A96" s="21"/>
      <c r="B96" s="9" t="s">
        <v>94</v>
      </c>
      <c r="C96" s="7" t="s">
        <v>56</v>
      </c>
      <c r="D96" s="7">
        <v>200</v>
      </c>
      <c r="E96" s="79" t="s">
        <v>110</v>
      </c>
      <c r="F96" s="79"/>
      <c r="G96" s="79"/>
      <c r="H96" s="79"/>
      <c r="I96" s="79"/>
      <c r="J96" s="79"/>
      <c r="K96" s="79"/>
      <c r="L96" s="74">
        <v>158.6</v>
      </c>
      <c r="M96" s="65">
        <v>164.9</v>
      </c>
      <c r="N96" s="65">
        <v>171.5</v>
      </c>
    </row>
    <row r="97" spans="1:14" ht="16.5" customHeight="1">
      <c r="A97" s="49"/>
      <c r="B97" s="37" t="s">
        <v>90</v>
      </c>
      <c r="C97" s="37"/>
      <c r="D97" s="37"/>
      <c r="E97" s="107" t="s">
        <v>114</v>
      </c>
      <c r="F97" s="108"/>
      <c r="G97" s="108"/>
      <c r="H97" s="108"/>
      <c r="I97" s="43"/>
      <c r="J97" s="43"/>
      <c r="K97" s="44"/>
      <c r="L97" s="73">
        <f aca="true" t="shared" si="13" ref="L97:N98">L98</f>
        <v>2925</v>
      </c>
      <c r="M97" s="73">
        <f t="shared" si="13"/>
        <v>695.4000000000001</v>
      </c>
      <c r="N97" s="73">
        <f t="shared" si="13"/>
        <v>606.6</v>
      </c>
    </row>
    <row r="98" spans="1:14" ht="69" customHeight="1">
      <c r="A98" s="21"/>
      <c r="B98" s="10" t="s">
        <v>90</v>
      </c>
      <c r="C98" s="10" t="s">
        <v>58</v>
      </c>
      <c r="D98" s="10"/>
      <c r="E98" s="98" t="s">
        <v>156</v>
      </c>
      <c r="F98" s="101"/>
      <c r="G98" s="101"/>
      <c r="H98" s="101"/>
      <c r="I98" s="17"/>
      <c r="J98" s="17"/>
      <c r="K98" s="12"/>
      <c r="L98" s="72">
        <f t="shared" si="13"/>
        <v>2925</v>
      </c>
      <c r="M98" s="72">
        <f t="shared" si="13"/>
        <v>695.4000000000001</v>
      </c>
      <c r="N98" s="72">
        <f t="shared" si="13"/>
        <v>606.6</v>
      </c>
    </row>
    <row r="99" spans="1:14" ht="49.5" customHeight="1">
      <c r="A99" s="21"/>
      <c r="B99" s="10" t="s">
        <v>90</v>
      </c>
      <c r="C99" s="10" t="s">
        <v>62</v>
      </c>
      <c r="D99" s="10"/>
      <c r="E99" s="130" t="s">
        <v>111</v>
      </c>
      <c r="F99" s="131"/>
      <c r="G99" s="131"/>
      <c r="H99" s="131"/>
      <c r="I99" s="18"/>
      <c r="J99" s="18"/>
      <c r="K99" s="16"/>
      <c r="L99" s="65">
        <f>L100+L115</f>
        <v>2925</v>
      </c>
      <c r="M99" s="65">
        <f>M100+M115</f>
        <v>695.4000000000001</v>
      </c>
      <c r="N99" s="65">
        <f>N100+N115</f>
        <v>606.6</v>
      </c>
    </row>
    <row r="100" spans="1:14" ht="55.5" customHeight="1">
      <c r="A100" s="21"/>
      <c r="B100" s="9" t="s">
        <v>90</v>
      </c>
      <c r="C100" s="7">
        <v>3230100000</v>
      </c>
      <c r="D100" s="7"/>
      <c r="E100" s="79" t="s">
        <v>20</v>
      </c>
      <c r="F100" s="79"/>
      <c r="G100" s="79"/>
      <c r="H100" s="79"/>
      <c r="I100" s="79"/>
      <c r="J100" s="79"/>
      <c r="K100" s="79"/>
      <c r="L100" s="65">
        <f>L101+L103+L107+L105+L109+L111+L113</f>
        <v>2281</v>
      </c>
      <c r="M100" s="65">
        <f>M101+M103+M107+M105</f>
        <v>165.3</v>
      </c>
      <c r="N100" s="65">
        <f>N101+N103+N107+N105</f>
        <v>171.9</v>
      </c>
    </row>
    <row r="101" spans="1:14" ht="15.75" customHeight="1">
      <c r="A101" s="21"/>
      <c r="B101" s="9" t="s">
        <v>90</v>
      </c>
      <c r="C101" s="7" t="s">
        <v>64</v>
      </c>
      <c r="D101" s="7"/>
      <c r="E101" s="79" t="s">
        <v>36</v>
      </c>
      <c r="F101" s="79"/>
      <c r="G101" s="79"/>
      <c r="H101" s="79"/>
      <c r="I101" s="79"/>
      <c r="J101" s="79"/>
      <c r="K101" s="79"/>
      <c r="L101" s="72">
        <f>L102</f>
        <v>11.4</v>
      </c>
      <c r="M101" s="72">
        <f>M102</f>
        <v>11.9</v>
      </c>
      <c r="N101" s="72">
        <f>N102</f>
        <v>12.3</v>
      </c>
    </row>
    <row r="102" spans="1:14" ht="29.25" customHeight="1">
      <c r="A102" s="21"/>
      <c r="B102" s="9" t="s">
        <v>90</v>
      </c>
      <c r="C102" s="7" t="s">
        <v>64</v>
      </c>
      <c r="D102" s="7">
        <v>200</v>
      </c>
      <c r="E102" s="79" t="s">
        <v>110</v>
      </c>
      <c r="F102" s="79"/>
      <c r="G102" s="79"/>
      <c r="H102" s="79"/>
      <c r="I102" s="79"/>
      <c r="J102" s="79"/>
      <c r="K102" s="79"/>
      <c r="L102" s="72">
        <v>11.4</v>
      </c>
      <c r="M102" s="72">
        <v>11.9</v>
      </c>
      <c r="N102" s="72">
        <v>12.3</v>
      </c>
    </row>
    <row r="103" spans="1:14" ht="19.5" customHeight="1">
      <c r="A103" s="21"/>
      <c r="B103" s="9" t="s">
        <v>90</v>
      </c>
      <c r="C103" s="7" t="s">
        <v>61</v>
      </c>
      <c r="D103" s="7"/>
      <c r="E103" s="134" t="s">
        <v>116</v>
      </c>
      <c r="F103" s="134"/>
      <c r="G103" s="134"/>
      <c r="H103" s="134"/>
      <c r="I103" s="134"/>
      <c r="J103" s="134"/>
      <c r="K103" s="134"/>
      <c r="L103" s="74">
        <f>L104</f>
        <v>147.5</v>
      </c>
      <c r="M103" s="72">
        <f>M104</f>
        <v>153.4</v>
      </c>
      <c r="N103" s="72">
        <f>N104</f>
        <v>159.6</v>
      </c>
    </row>
    <row r="104" spans="1:14" ht="26.25" customHeight="1">
      <c r="A104" s="21"/>
      <c r="B104" s="9" t="s">
        <v>90</v>
      </c>
      <c r="C104" s="7" t="s">
        <v>61</v>
      </c>
      <c r="D104" s="7">
        <v>200</v>
      </c>
      <c r="E104" s="79" t="s">
        <v>110</v>
      </c>
      <c r="F104" s="79"/>
      <c r="G104" s="79"/>
      <c r="H104" s="79"/>
      <c r="I104" s="79"/>
      <c r="J104" s="79"/>
      <c r="K104" s="79"/>
      <c r="L104" s="69">
        <v>147.5</v>
      </c>
      <c r="M104" s="65">
        <v>153.4</v>
      </c>
      <c r="N104" s="65">
        <v>159.6</v>
      </c>
    </row>
    <row r="105" spans="1:14" ht="26.25" customHeight="1">
      <c r="A105" s="21"/>
      <c r="B105" s="9" t="s">
        <v>90</v>
      </c>
      <c r="C105" s="56" t="s">
        <v>160</v>
      </c>
      <c r="D105" s="7"/>
      <c r="E105" s="88" t="s">
        <v>161</v>
      </c>
      <c r="F105" s="89"/>
      <c r="G105" s="89"/>
      <c r="H105" s="89"/>
      <c r="I105" s="89"/>
      <c r="J105" s="89"/>
      <c r="K105" s="90"/>
      <c r="L105" s="74">
        <f>L106</f>
        <v>60</v>
      </c>
      <c r="M105" s="74">
        <f>M106</f>
        <v>0</v>
      </c>
      <c r="N105" s="74">
        <f>N106</f>
        <v>0</v>
      </c>
    </row>
    <row r="106" spans="1:14" ht="26.25" customHeight="1">
      <c r="A106" s="21"/>
      <c r="B106" s="9" t="s">
        <v>90</v>
      </c>
      <c r="C106" s="56" t="s">
        <v>160</v>
      </c>
      <c r="D106" s="7">
        <v>200</v>
      </c>
      <c r="E106" s="88" t="s">
        <v>110</v>
      </c>
      <c r="F106" s="89"/>
      <c r="G106" s="89"/>
      <c r="H106" s="90"/>
      <c r="I106" s="18"/>
      <c r="J106" s="18"/>
      <c r="K106" s="18"/>
      <c r="L106" s="74">
        <v>60</v>
      </c>
      <c r="M106" s="72">
        <v>0</v>
      </c>
      <c r="N106" s="72">
        <v>0</v>
      </c>
    </row>
    <row r="107" spans="1:14" ht="39.75" customHeight="1">
      <c r="A107" s="21"/>
      <c r="B107" s="9" t="s">
        <v>90</v>
      </c>
      <c r="C107" s="7" t="s">
        <v>180</v>
      </c>
      <c r="D107" s="7"/>
      <c r="E107" s="79" t="s">
        <v>188</v>
      </c>
      <c r="F107" s="79"/>
      <c r="G107" s="79"/>
      <c r="H107" s="79"/>
      <c r="I107" s="79"/>
      <c r="J107" s="79"/>
      <c r="K107" s="79"/>
      <c r="L107" s="74">
        <f>L108</f>
        <v>442</v>
      </c>
      <c r="M107" s="72">
        <f>M108</f>
        <v>0</v>
      </c>
      <c r="N107" s="72">
        <f>N108</f>
        <v>0</v>
      </c>
    </row>
    <row r="108" spans="1:14" ht="26.25" customHeight="1">
      <c r="A108" s="21"/>
      <c r="B108" s="9" t="s">
        <v>90</v>
      </c>
      <c r="C108" s="7" t="s">
        <v>180</v>
      </c>
      <c r="D108" s="7">
        <v>200</v>
      </c>
      <c r="E108" s="79" t="s">
        <v>110</v>
      </c>
      <c r="F108" s="79"/>
      <c r="G108" s="79"/>
      <c r="H108" s="79"/>
      <c r="I108" s="79"/>
      <c r="J108" s="79"/>
      <c r="K108" s="79"/>
      <c r="L108" s="69">
        <v>442</v>
      </c>
      <c r="M108" s="65">
        <v>0</v>
      </c>
      <c r="N108" s="65">
        <v>0</v>
      </c>
    </row>
    <row r="109" spans="1:14" ht="40.5" customHeight="1">
      <c r="A109" s="21"/>
      <c r="B109" s="9" t="s">
        <v>90</v>
      </c>
      <c r="C109" s="7" t="s">
        <v>181</v>
      </c>
      <c r="D109" s="7"/>
      <c r="E109" s="79" t="s">
        <v>188</v>
      </c>
      <c r="F109" s="79"/>
      <c r="G109" s="79"/>
      <c r="H109" s="79"/>
      <c r="I109" s="79"/>
      <c r="J109" s="79"/>
      <c r="K109" s="79"/>
      <c r="L109" s="69">
        <f>L110</f>
        <v>248.3</v>
      </c>
      <c r="M109" s="69">
        <f>M110</f>
        <v>0</v>
      </c>
      <c r="N109" s="69">
        <f>N110</f>
        <v>0</v>
      </c>
    </row>
    <row r="110" spans="1:14" ht="26.25" customHeight="1">
      <c r="A110" s="21"/>
      <c r="B110" s="9" t="s">
        <v>90</v>
      </c>
      <c r="C110" s="7" t="s">
        <v>181</v>
      </c>
      <c r="D110" s="7">
        <v>200</v>
      </c>
      <c r="E110" s="79" t="s">
        <v>110</v>
      </c>
      <c r="F110" s="79"/>
      <c r="G110" s="79"/>
      <c r="H110" s="79"/>
      <c r="I110" s="79"/>
      <c r="J110" s="79"/>
      <c r="K110" s="79"/>
      <c r="L110" s="69">
        <v>248.3</v>
      </c>
      <c r="M110" s="65">
        <v>0</v>
      </c>
      <c r="N110" s="65">
        <v>0</v>
      </c>
    </row>
    <row r="111" spans="1:14" ht="43.5" customHeight="1">
      <c r="A111" s="21"/>
      <c r="B111" s="9" t="s">
        <v>90</v>
      </c>
      <c r="C111" s="7" t="s">
        <v>182</v>
      </c>
      <c r="D111" s="7"/>
      <c r="E111" s="79" t="s">
        <v>188</v>
      </c>
      <c r="F111" s="79"/>
      <c r="G111" s="79"/>
      <c r="H111" s="79"/>
      <c r="I111" s="79"/>
      <c r="J111" s="79"/>
      <c r="K111" s="79"/>
      <c r="L111" s="69">
        <f>L112</f>
        <v>628.1</v>
      </c>
      <c r="M111" s="69">
        <f>M112</f>
        <v>0</v>
      </c>
      <c r="N111" s="69">
        <f>N112</f>
        <v>0</v>
      </c>
    </row>
    <row r="112" spans="1:14" ht="26.25" customHeight="1">
      <c r="A112" s="21"/>
      <c r="B112" s="9" t="s">
        <v>90</v>
      </c>
      <c r="C112" s="7" t="s">
        <v>182</v>
      </c>
      <c r="D112" s="7">
        <v>200</v>
      </c>
      <c r="E112" s="88" t="s">
        <v>110</v>
      </c>
      <c r="F112" s="89"/>
      <c r="G112" s="89"/>
      <c r="H112" s="89"/>
      <c r="I112" s="89"/>
      <c r="J112" s="89"/>
      <c r="K112" s="90"/>
      <c r="L112" s="69">
        <v>628.1</v>
      </c>
      <c r="M112" s="65">
        <v>0</v>
      </c>
      <c r="N112" s="65">
        <v>0</v>
      </c>
    </row>
    <row r="113" spans="1:14" ht="38.25" customHeight="1">
      <c r="A113" s="21"/>
      <c r="B113" s="9" t="s">
        <v>90</v>
      </c>
      <c r="C113" s="7" t="s">
        <v>183</v>
      </c>
      <c r="D113" s="7"/>
      <c r="E113" s="79" t="s">
        <v>188</v>
      </c>
      <c r="F113" s="79"/>
      <c r="G113" s="79"/>
      <c r="H113" s="79"/>
      <c r="I113" s="79"/>
      <c r="J113" s="79"/>
      <c r="K113" s="79"/>
      <c r="L113" s="69">
        <f>L114</f>
        <v>743.7</v>
      </c>
      <c r="M113" s="69">
        <f>M114</f>
        <v>0</v>
      </c>
      <c r="N113" s="69">
        <f>N114</f>
        <v>0</v>
      </c>
    </row>
    <row r="114" spans="1:14" ht="26.25" customHeight="1">
      <c r="A114" s="21"/>
      <c r="B114" s="9" t="s">
        <v>90</v>
      </c>
      <c r="C114" s="7" t="s">
        <v>183</v>
      </c>
      <c r="D114" s="7">
        <v>200</v>
      </c>
      <c r="E114" s="79" t="s">
        <v>110</v>
      </c>
      <c r="F114" s="79"/>
      <c r="G114" s="79"/>
      <c r="H114" s="79"/>
      <c r="I114" s="79"/>
      <c r="J114" s="79"/>
      <c r="K114" s="79"/>
      <c r="L114" s="69">
        <v>743.7</v>
      </c>
      <c r="M114" s="65">
        <v>0</v>
      </c>
      <c r="N114" s="65">
        <v>0</v>
      </c>
    </row>
    <row r="115" spans="1:14" ht="32.25" customHeight="1">
      <c r="A115" s="21"/>
      <c r="B115" s="9" t="s">
        <v>90</v>
      </c>
      <c r="C115" s="7">
        <v>3230200000</v>
      </c>
      <c r="D115" s="7"/>
      <c r="E115" s="79" t="s">
        <v>32</v>
      </c>
      <c r="F115" s="79"/>
      <c r="G115" s="79"/>
      <c r="H115" s="79"/>
      <c r="I115" s="79"/>
      <c r="J115" s="79"/>
      <c r="K115" s="79"/>
      <c r="L115" s="65">
        <f>L118+L116+L121</f>
        <v>644</v>
      </c>
      <c r="M115" s="65">
        <f>M118+M116+M121</f>
        <v>530.1</v>
      </c>
      <c r="N115" s="65">
        <f>N118+N116+N121</f>
        <v>434.7</v>
      </c>
    </row>
    <row r="116" spans="1:14" ht="23.25" customHeight="1">
      <c r="A116" s="21"/>
      <c r="B116" s="9" t="s">
        <v>90</v>
      </c>
      <c r="C116" s="7" t="s">
        <v>145</v>
      </c>
      <c r="D116" s="7"/>
      <c r="E116" s="80" t="s">
        <v>146</v>
      </c>
      <c r="F116" s="81"/>
      <c r="G116" s="81"/>
      <c r="H116" s="82"/>
      <c r="I116" s="18"/>
      <c r="J116" s="18"/>
      <c r="K116" s="18"/>
      <c r="L116" s="65">
        <f>L117</f>
        <v>100</v>
      </c>
      <c r="M116" s="65">
        <f>M117</f>
        <v>110</v>
      </c>
      <c r="N116" s="65">
        <f>N117</f>
        <v>51.5</v>
      </c>
    </row>
    <row r="117" spans="1:14" ht="32.25" customHeight="1">
      <c r="A117" s="21"/>
      <c r="B117" s="9" t="s">
        <v>90</v>
      </c>
      <c r="C117" s="7" t="s">
        <v>145</v>
      </c>
      <c r="D117" s="7">
        <v>200</v>
      </c>
      <c r="E117" s="80" t="s">
        <v>110</v>
      </c>
      <c r="F117" s="81"/>
      <c r="G117" s="81"/>
      <c r="H117" s="82"/>
      <c r="I117" s="18"/>
      <c r="J117" s="18"/>
      <c r="K117" s="18"/>
      <c r="L117" s="69">
        <v>100</v>
      </c>
      <c r="M117" s="65">
        <v>110</v>
      </c>
      <c r="N117" s="65">
        <v>51.5</v>
      </c>
    </row>
    <row r="118" spans="1:14" ht="29.25" customHeight="1">
      <c r="A118" s="21"/>
      <c r="B118" s="9" t="s">
        <v>90</v>
      </c>
      <c r="C118" s="7" t="s">
        <v>63</v>
      </c>
      <c r="D118" s="7"/>
      <c r="E118" s="79" t="s">
        <v>69</v>
      </c>
      <c r="F118" s="79"/>
      <c r="G118" s="79"/>
      <c r="H118" s="79"/>
      <c r="I118" s="79"/>
      <c r="J118" s="79"/>
      <c r="K118" s="79"/>
      <c r="L118" s="69">
        <f>L119+L120</f>
        <v>480</v>
      </c>
      <c r="M118" s="69">
        <f>M119+M120</f>
        <v>356.1</v>
      </c>
      <c r="N118" s="69">
        <f>N119+N120</f>
        <v>319.2</v>
      </c>
    </row>
    <row r="119" spans="1:14" ht="30.75" customHeight="1">
      <c r="A119" s="21"/>
      <c r="B119" s="9" t="s">
        <v>90</v>
      </c>
      <c r="C119" s="7" t="s">
        <v>63</v>
      </c>
      <c r="D119" s="7">
        <v>200</v>
      </c>
      <c r="E119" s="79" t="s">
        <v>110</v>
      </c>
      <c r="F119" s="79"/>
      <c r="G119" s="79"/>
      <c r="H119" s="79"/>
      <c r="I119" s="79"/>
      <c r="J119" s="79"/>
      <c r="K119" s="79"/>
      <c r="L119" s="69">
        <v>479.7</v>
      </c>
      <c r="M119" s="65">
        <v>355.8</v>
      </c>
      <c r="N119" s="65">
        <v>318.9</v>
      </c>
    </row>
    <row r="120" spans="1:14" ht="24.75" customHeight="1">
      <c r="A120" s="21"/>
      <c r="B120" s="9" t="s">
        <v>90</v>
      </c>
      <c r="C120" s="7" t="s">
        <v>63</v>
      </c>
      <c r="D120" s="7">
        <v>800</v>
      </c>
      <c r="E120" s="79" t="s">
        <v>126</v>
      </c>
      <c r="F120" s="79"/>
      <c r="G120" s="79"/>
      <c r="H120" s="79"/>
      <c r="I120" s="79"/>
      <c r="J120" s="79"/>
      <c r="K120" s="79"/>
      <c r="L120" s="69">
        <v>0.3</v>
      </c>
      <c r="M120" s="65">
        <v>0.3</v>
      </c>
      <c r="N120" s="65">
        <v>0.3</v>
      </c>
    </row>
    <row r="121" spans="1:14" ht="17.25" customHeight="1">
      <c r="A121" s="21"/>
      <c r="B121" s="9" t="s">
        <v>90</v>
      </c>
      <c r="C121" s="7" t="s">
        <v>165</v>
      </c>
      <c r="D121" s="7"/>
      <c r="E121" s="79" t="s">
        <v>166</v>
      </c>
      <c r="F121" s="79"/>
      <c r="G121" s="79"/>
      <c r="H121" s="79"/>
      <c r="I121" s="79"/>
      <c r="J121" s="79"/>
      <c r="K121" s="79"/>
      <c r="L121" s="69">
        <f>L122</f>
        <v>64</v>
      </c>
      <c r="M121" s="65">
        <f>M122</f>
        <v>64</v>
      </c>
      <c r="N121" s="65">
        <f>N122</f>
        <v>64</v>
      </c>
    </row>
    <row r="122" spans="1:14" ht="30.75" customHeight="1">
      <c r="A122" s="21"/>
      <c r="B122" s="9" t="s">
        <v>90</v>
      </c>
      <c r="C122" s="7" t="s">
        <v>165</v>
      </c>
      <c r="D122" s="7">
        <v>200</v>
      </c>
      <c r="E122" s="79" t="s">
        <v>110</v>
      </c>
      <c r="F122" s="79"/>
      <c r="G122" s="79"/>
      <c r="H122" s="79"/>
      <c r="I122" s="79"/>
      <c r="J122" s="79"/>
      <c r="K122" s="79"/>
      <c r="L122" s="69">
        <v>64</v>
      </c>
      <c r="M122" s="65">
        <v>64</v>
      </c>
      <c r="N122" s="65">
        <v>64</v>
      </c>
    </row>
    <row r="123" spans="1:14" ht="23.25" customHeight="1">
      <c r="A123" s="50"/>
      <c r="B123" s="35" t="s">
        <v>88</v>
      </c>
      <c r="C123" s="40"/>
      <c r="D123" s="40"/>
      <c r="E123" s="129" t="s">
        <v>127</v>
      </c>
      <c r="F123" s="129"/>
      <c r="G123" s="129"/>
      <c r="H123" s="129"/>
      <c r="I123" s="129"/>
      <c r="J123" s="129"/>
      <c r="K123" s="129"/>
      <c r="L123" s="70">
        <f>L124</f>
        <v>2549.8</v>
      </c>
      <c r="M123" s="70">
        <f aca="true" t="shared" si="14" ref="M123:N126">M124</f>
        <v>1600.3</v>
      </c>
      <c r="N123" s="70">
        <f t="shared" si="14"/>
        <v>1610.5</v>
      </c>
    </row>
    <row r="124" spans="1:14" ht="23.25" customHeight="1">
      <c r="A124" s="49"/>
      <c r="B124" s="37" t="s">
        <v>96</v>
      </c>
      <c r="C124" s="39"/>
      <c r="D124" s="39"/>
      <c r="E124" s="128" t="s">
        <v>106</v>
      </c>
      <c r="F124" s="128"/>
      <c r="G124" s="128"/>
      <c r="H124" s="128"/>
      <c r="I124" s="128"/>
      <c r="J124" s="128"/>
      <c r="K124" s="128"/>
      <c r="L124" s="64">
        <f>L125</f>
        <v>2549.8</v>
      </c>
      <c r="M124" s="64">
        <f t="shared" si="14"/>
        <v>1600.3</v>
      </c>
      <c r="N124" s="64">
        <f t="shared" si="14"/>
        <v>1610.5</v>
      </c>
    </row>
    <row r="125" spans="1:14" ht="58.5" customHeight="1">
      <c r="A125" s="21"/>
      <c r="B125" s="9" t="s">
        <v>96</v>
      </c>
      <c r="C125" s="7">
        <v>3300000000</v>
      </c>
      <c r="D125" s="7"/>
      <c r="E125" s="79" t="s">
        <v>157</v>
      </c>
      <c r="F125" s="79"/>
      <c r="G125" s="79"/>
      <c r="H125" s="79"/>
      <c r="I125" s="79"/>
      <c r="J125" s="79"/>
      <c r="K125" s="79"/>
      <c r="L125" s="75">
        <f>L126</f>
        <v>2549.8</v>
      </c>
      <c r="M125" s="75">
        <f t="shared" si="14"/>
        <v>1600.3</v>
      </c>
      <c r="N125" s="75">
        <f t="shared" si="14"/>
        <v>1610.5</v>
      </c>
    </row>
    <row r="126" spans="1:14" ht="39.75" customHeight="1">
      <c r="A126" s="21"/>
      <c r="B126" s="9" t="s">
        <v>96</v>
      </c>
      <c r="C126" s="7">
        <v>3310000000</v>
      </c>
      <c r="D126" s="7"/>
      <c r="E126" s="79" t="s">
        <v>84</v>
      </c>
      <c r="F126" s="79"/>
      <c r="G126" s="79"/>
      <c r="H126" s="79"/>
      <c r="I126" s="79"/>
      <c r="J126" s="79"/>
      <c r="K126" s="79"/>
      <c r="L126" s="75">
        <f>L127</f>
        <v>2549.8</v>
      </c>
      <c r="M126" s="75">
        <f t="shared" si="14"/>
        <v>1600.3</v>
      </c>
      <c r="N126" s="75">
        <f t="shared" si="14"/>
        <v>1610.5</v>
      </c>
    </row>
    <row r="127" spans="1:14" ht="45.75" customHeight="1">
      <c r="A127" s="21"/>
      <c r="B127" s="9" t="s">
        <v>96</v>
      </c>
      <c r="C127" s="7">
        <v>3310100000</v>
      </c>
      <c r="D127" s="21"/>
      <c r="E127" s="79" t="s">
        <v>34</v>
      </c>
      <c r="F127" s="79"/>
      <c r="G127" s="79"/>
      <c r="H127" s="79"/>
      <c r="I127" s="79"/>
      <c r="J127" s="79"/>
      <c r="K127" s="79"/>
      <c r="L127" s="75">
        <f>L130+L132+L136+L134+L128</f>
        <v>2549.8</v>
      </c>
      <c r="M127" s="75">
        <f>M130+M132+M136+M134+M128</f>
        <v>1600.3</v>
      </c>
      <c r="N127" s="75">
        <f>N130+N132+N136+N134+N128</f>
        <v>1610.5</v>
      </c>
    </row>
    <row r="128" spans="1:14" ht="45.75" customHeight="1">
      <c r="A128" s="21"/>
      <c r="B128" s="9" t="s">
        <v>96</v>
      </c>
      <c r="C128" s="7">
        <v>3310110680</v>
      </c>
      <c r="D128" s="21"/>
      <c r="E128" s="88" t="s">
        <v>184</v>
      </c>
      <c r="F128" s="89"/>
      <c r="G128" s="89"/>
      <c r="H128" s="90"/>
      <c r="I128" s="18"/>
      <c r="J128" s="18"/>
      <c r="K128" s="18"/>
      <c r="L128" s="75">
        <f>L129</f>
        <v>871.4</v>
      </c>
      <c r="M128" s="75">
        <f>M129</f>
        <v>871.4</v>
      </c>
      <c r="N128" s="75">
        <f>N129</f>
        <v>871.4</v>
      </c>
    </row>
    <row r="129" spans="1:14" ht="42.75" customHeight="1">
      <c r="A129" s="21"/>
      <c r="B129" s="9" t="s">
        <v>96</v>
      </c>
      <c r="C129" s="7">
        <v>3310110680</v>
      </c>
      <c r="D129" s="21">
        <v>600</v>
      </c>
      <c r="E129" s="79" t="s">
        <v>185</v>
      </c>
      <c r="F129" s="79"/>
      <c r="G129" s="79"/>
      <c r="H129" s="79"/>
      <c r="I129" s="18"/>
      <c r="J129" s="18"/>
      <c r="K129" s="18"/>
      <c r="L129" s="75">
        <v>871.4</v>
      </c>
      <c r="M129" s="75">
        <v>871.4</v>
      </c>
      <c r="N129" s="75">
        <v>871.4</v>
      </c>
    </row>
    <row r="130" spans="1:14" ht="45" customHeight="1">
      <c r="A130" s="21"/>
      <c r="B130" s="9" t="s">
        <v>96</v>
      </c>
      <c r="C130" s="7" t="s">
        <v>65</v>
      </c>
      <c r="D130" s="7"/>
      <c r="E130" s="79" t="s">
        <v>1</v>
      </c>
      <c r="F130" s="79"/>
      <c r="G130" s="79"/>
      <c r="H130" s="79"/>
      <c r="I130" s="79"/>
      <c r="J130" s="79"/>
      <c r="K130" s="79"/>
      <c r="L130" s="75">
        <f>L131</f>
        <v>637.5</v>
      </c>
      <c r="M130" s="75">
        <f>M131</f>
        <v>625.9</v>
      </c>
      <c r="N130" s="75">
        <f>N131</f>
        <v>632</v>
      </c>
    </row>
    <row r="131" spans="1:14" ht="28.5" customHeight="1">
      <c r="A131" s="21"/>
      <c r="B131" s="9" t="s">
        <v>96</v>
      </c>
      <c r="C131" s="7" t="s">
        <v>65</v>
      </c>
      <c r="D131" s="7">
        <v>600</v>
      </c>
      <c r="E131" s="79" t="s">
        <v>117</v>
      </c>
      <c r="F131" s="79"/>
      <c r="G131" s="79"/>
      <c r="H131" s="79"/>
      <c r="I131" s="79"/>
      <c r="J131" s="79"/>
      <c r="K131" s="79"/>
      <c r="L131" s="69">
        <v>637.5</v>
      </c>
      <c r="M131" s="76">
        <v>625.9</v>
      </c>
      <c r="N131" s="76">
        <v>632</v>
      </c>
    </row>
    <row r="132" spans="1:14" ht="28.5" customHeight="1">
      <c r="A132" s="21"/>
      <c r="B132" s="9" t="s">
        <v>96</v>
      </c>
      <c r="C132" s="7" t="s">
        <v>66</v>
      </c>
      <c r="D132" s="7"/>
      <c r="E132" s="79" t="s">
        <v>19</v>
      </c>
      <c r="F132" s="79"/>
      <c r="G132" s="79"/>
      <c r="H132" s="79"/>
      <c r="I132" s="79"/>
      <c r="J132" s="79"/>
      <c r="K132" s="79"/>
      <c r="L132" s="75">
        <f>L133</f>
        <v>99</v>
      </c>
      <c r="M132" s="75">
        <f>M133</f>
        <v>103</v>
      </c>
      <c r="N132" s="75">
        <f>N133</f>
        <v>107.1</v>
      </c>
    </row>
    <row r="133" spans="1:14" ht="26.25" customHeight="1">
      <c r="A133" s="26"/>
      <c r="B133" s="9" t="s">
        <v>96</v>
      </c>
      <c r="C133" s="7" t="s">
        <v>66</v>
      </c>
      <c r="D133" s="7">
        <v>600</v>
      </c>
      <c r="E133" s="79" t="s">
        <v>117</v>
      </c>
      <c r="F133" s="79"/>
      <c r="G133" s="79"/>
      <c r="H133" s="79"/>
      <c r="I133" s="79"/>
      <c r="J133" s="79"/>
      <c r="K133" s="79"/>
      <c r="L133" s="69">
        <v>99</v>
      </c>
      <c r="M133" s="76">
        <v>103</v>
      </c>
      <c r="N133" s="76">
        <v>107.1</v>
      </c>
    </row>
    <row r="134" spans="1:14" ht="30" customHeight="1">
      <c r="A134" s="26"/>
      <c r="B134" s="9" t="s">
        <v>96</v>
      </c>
      <c r="C134" s="7" t="s">
        <v>163</v>
      </c>
      <c r="D134" s="7"/>
      <c r="E134" s="110" t="s">
        <v>164</v>
      </c>
      <c r="F134" s="101"/>
      <c r="G134" s="101"/>
      <c r="H134" s="124"/>
      <c r="I134" s="18"/>
      <c r="J134" s="18"/>
      <c r="K134" s="18"/>
      <c r="L134" s="75">
        <f>L135</f>
        <v>930.5</v>
      </c>
      <c r="M134" s="75">
        <f>M135</f>
        <v>0</v>
      </c>
      <c r="N134" s="75">
        <f>N135</f>
        <v>0</v>
      </c>
    </row>
    <row r="135" spans="1:14" ht="30" customHeight="1">
      <c r="A135" s="26"/>
      <c r="B135" s="9" t="s">
        <v>96</v>
      </c>
      <c r="C135" s="7" t="s">
        <v>163</v>
      </c>
      <c r="D135" s="7">
        <v>600</v>
      </c>
      <c r="E135" s="110" t="s">
        <v>117</v>
      </c>
      <c r="F135" s="101"/>
      <c r="G135" s="101"/>
      <c r="H135" s="124"/>
      <c r="I135" s="18"/>
      <c r="J135" s="18"/>
      <c r="K135" s="18"/>
      <c r="L135" s="69">
        <v>930.5</v>
      </c>
      <c r="M135" s="76">
        <v>0</v>
      </c>
      <c r="N135" s="76">
        <v>0</v>
      </c>
    </row>
    <row r="136" spans="1:14" ht="42" customHeight="1">
      <c r="A136" s="26"/>
      <c r="B136" s="9" t="s">
        <v>96</v>
      </c>
      <c r="C136" s="7" t="s">
        <v>105</v>
      </c>
      <c r="D136" s="7"/>
      <c r="E136" s="110" t="s">
        <v>162</v>
      </c>
      <c r="F136" s="101"/>
      <c r="G136" s="101"/>
      <c r="H136" s="124"/>
      <c r="I136" s="18"/>
      <c r="J136" s="18"/>
      <c r="K136" s="18"/>
      <c r="L136" s="75">
        <f>L137</f>
        <v>11.4</v>
      </c>
      <c r="M136" s="75">
        <f>M137</f>
        <v>0</v>
      </c>
      <c r="N136" s="75">
        <f>N137</f>
        <v>0</v>
      </c>
    </row>
    <row r="137" spans="1:14" ht="36" customHeight="1">
      <c r="A137" s="26"/>
      <c r="B137" s="9" t="s">
        <v>96</v>
      </c>
      <c r="C137" s="7" t="s">
        <v>105</v>
      </c>
      <c r="D137" s="7">
        <v>600</v>
      </c>
      <c r="E137" s="110" t="s">
        <v>117</v>
      </c>
      <c r="F137" s="101"/>
      <c r="G137" s="101"/>
      <c r="H137" s="124"/>
      <c r="I137" s="18"/>
      <c r="J137" s="18"/>
      <c r="K137" s="18"/>
      <c r="L137" s="69">
        <v>11.4</v>
      </c>
      <c r="M137" s="76">
        <v>0</v>
      </c>
      <c r="N137" s="76">
        <v>0</v>
      </c>
    </row>
    <row r="138" spans="1:14" ht="19.5" customHeight="1">
      <c r="A138" s="50"/>
      <c r="B138" s="35" t="s">
        <v>97</v>
      </c>
      <c r="C138" s="40"/>
      <c r="D138" s="40"/>
      <c r="E138" s="129" t="s">
        <v>73</v>
      </c>
      <c r="F138" s="129"/>
      <c r="G138" s="129"/>
      <c r="H138" s="129"/>
      <c r="I138" s="129"/>
      <c r="J138" s="129"/>
      <c r="K138" s="129"/>
      <c r="L138" s="70">
        <f>L139+L145</f>
        <v>81.8</v>
      </c>
      <c r="M138" s="70">
        <f>M139+M145</f>
        <v>81.8</v>
      </c>
      <c r="N138" s="70">
        <f>N139+N145</f>
        <v>81.8</v>
      </c>
    </row>
    <row r="139" spans="1:14" ht="21.75" customHeight="1">
      <c r="A139" s="49"/>
      <c r="B139" s="37" t="s">
        <v>92</v>
      </c>
      <c r="C139" s="39"/>
      <c r="D139" s="39"/>
      <c r="E139" s="107" t="s">
        <v>129</v>
      </c>
      <c r="F139" s="108"/>
      <c r="G139" s="108"/>
      <c r="H139" s="109"/>
      <c r="I139" s="51"/>
      <c r="J139" s="51"/>
      <c r="K139" s="51"/>
      <c r="L139" s="64">
        <f>L140</f>
        <v>81.8</v>
      </c>
      <c r="M139" s="64">
        <f aca="true" t="shared" si="15" ref="M139:N143">M140</f>
        <v>81.8</v>
      </c>
      <c r="N139" s="64">
        <f t="shared" si="15"/>
        <v>81.8</v>
      </c>
    </row>
    <row r="140" spans="1:14" ht="66" customHeight="1">
      <c r="A140" s="26"/>
      <c r="B140" s="9" t="s">
        <v>92</v>
      </c>
      <c r="C140" s="7">
        <v>3100000000</v>
      </c>
      <c r="D140" s="7"/>
      <c r="E140" s="88" t="s">
        <v>158</v>
      </c>
      <c r="F140" s="89"/>
      <c r="G140" s="89"/>
      <c r="H140" s="89"/>
      <c r="I140" s="89"/>
      <c r="J140" s="89"/>
      <c r="K140" s="90"/>
      <c r="L140" s="65">
        <f>L141</f>
        <v>81.8</v>
      </c>
      <c r="M140" s="65">
        <f t="shared" si="15"/>
        <v>81.8</v>
      </c>
      <c r="N140" s="65">
        <f t="shared" si="15"/>
        <v>81.8</v>
      </c>
    </row>
    <row r="141" spans="1:19" ht="55.5" customHeight="1">
      <c r="A141" s="21"/>
      <c r="B141" s="9" t="s">
        <v>92</v>
      </c>
      <c r="C141" s="7">
        <v>3130000000</v>
      </c>
      <c r="D141" s="7"/>
      <c r="E141" s="88" t="s">
        <v>75</v>
      </c>
      <c r="F141" s="89"/>
      <c r="G141" s="89"/>
      <c r="H141" s="89"/>
      <c r="I141" s="89"/>
      <c r="J141" s="89"/>
      <c r="K141" s="90"/>
      <c r="L141" s="65">
        <f>L142</f>
        <v>81.8</v>
      </c>
      <c r="M141" s="65">
        <f t="shared" si="15"/>
        <v>81.8</v>
      </c>
      <c r="N141" s="65">
        <f t="shared" si="15"/>
        <v>81.8</v>
      </c>
      <c r="S141" t="s">
        <v>10</v>
      </c>
    </row>
    <row r="142" spans="1:14" ht="39" customHeight="1">
      <c r="A142" s="33"/>
      <c r="B142" s="9" t="s">
        <v>92</v>
      </c>
      <c r="C142" s="7">
        <v>3130200000</v>
      </c>
      <c r="D142" s="7"/>
      <c r="E142" s="88" t="s">
        <v>35</v>
      </c>
      <c r="F142" s="89"/>
      <c r="G142" s="89"/>
      <c r="H142" s="89"/>
      <c r="I142" s="89"/>
      <c r="J142" s="89"/>
      <c r="K142" s="90"/>
      <c r="L142" s="65">
        <f>L143</f>
        <v>81.8</v>
      </c>
      <c r="M142" s="65">
        <f t="shared" si="15"/>
        <v>81.8</v>
      </c>
      <c r="N142" s="65">
        <f t="shared" si="15"/>
        <v>81.8</v>
      </c>
    </row>
    <row r="143" spans="1:14" ht="39.75" customHeight="1">
      <c r="A143" s="33"/>
      <c r="B143" s="9" t="s">
        <v>92</v>
      </c>
      <c r="C143" s="7" t="s">
        <v>49</v>
      </c>
      <c r="D143" s="20"/>
      <c r="E143" s="110" t="s">
        <v>0</v>
      </c>
      <c r="F143" s="101"/>
      <c r="G143" s="101"/>
      <c r="H143" s="124"/>
      <c r="I143" s="25"/>
      <c r="J143" s="25"/>
      <c r="K143" s="25"/>
      <c r="L143" s="65">
        <f>L144</f>
        <v>81.8</v>
      </c>
      <c r="M143" s="65">
        <f t="shared" si="15"/>
        <v>81.8</v>
      </c>
      <c r="N143" s="65">
        <f t="shared" si="15"/>
        <v>81.8</v>
      </c>
    </row>
    <row r="144" spans="1:14" ht="21" customHeight="1">
      <c r="A144" s="33"/>
      <c r="B144" s="9" t="s">
        <v>92</v>
      </c>
      <c r="C144" s="7" t="s">
        <v>49</v>
      </c>
      <c r="D144" s="7">
        <v>300</v>
      </c>
      <c r="E144" s="125" t="s">
        <v>4</v>
      </c>
      <c r="F144" s="126"/>
      <c r="G144" s="126"/>
      <c r="H144" s="127"/>
      <c r="I144" s="25"/>
      <c r="J144" s="25"/>
      <c r="K144" s="25"/>
      <c r="L144" s="69">
        <v>81.8</v>
      </c>
      <c r="M144" s="65">
        <v>81.8</v>
      </c>
      <c r="N144" s="65">
        <v>81.8</v>
      </c>
    </row>
    <row r="145" spans="1:14" ht="23.25" customHeight="1" hidden="1">
      <c r="A145" s="52"/>
      <c r="B145" s="37" t="s">
        <v>102</v>
      </c>
      <c r="C145" s="39"/>
      <c r="D145" s="53"/>
      <c r="E145" s="128" t="s">
        <v>24</v>
      </c>
      <c r="F145" s="128"/>
      <c r="G145" s="128"/>
      <c r="H145" s="128"/>
      <c r="I145" s="128"/>
      <c r="J145" s="128"/>
      <c r="K145" s="128"/>
      <c r="L145" s="64">
        <f>L146</f>
        <v>0</v>
      </c>
      <c r="M145" s="64">
        <f aca="true" t="shared" si="16" ref="M145:N149">M146</f>
        <v>0</v>
      </c>
      <c r="N145" s="64">
        <f t="shared" si="16"/>
        <v>0</v>
      </c>
    </row>
    <row r="146" spans="1:14" ht="69.75" customHeight="1" hidden="1">
      <c r="A146" s="33"/>
      <c r="B146" s="9" t="s">
        <v>102</v>
      </c>
      <c r="C146" s="7">
        <v>3100000000</v>
      </c>
      <c r="D146" s="7"/>
      <c r="E146" s="79" t="s">
        <v>159</v>
      </c>
      <c r="F146" s="79"/>
      <c r="G146" s="79"/>
      <c r="H146" s="79"/>
      <c r="I146" s="79"/>
      <c r="J146" s="79"/>
      <c r="K146" s="79"/>
      <c r="L146" s="65">
        <f>L147</f>
        <v>0</v>
      </c>
      <c r="M146" s="65">
        <f t="shared" si="16"/>
        <v>0</v>
      </c>
      <c r="N146" s="65">
        <f t="shared" si="16"/>
        <v>0</v>
      </c>
    </row>
    <row r="147" spans="1:14" ht="54" customHeight="1" hidden="1">
      <c r="A147" s="33"/>
      <c r="B147" s="9" t="s">
        <v>102</v>
      </c>
      <c r="C147" s="7">
        <v>3130000000</v>
      </c>
      <c r="D147" s="7"/>
      <c r="E147" s="79" t="s">
        <v>75</v>
      </c>
      <c r="F147" s="79"/>
      <c r="G147" s="79"/>
      <c r="H147" s="79"/>
      <c r="I147" s="79"/>
      <c r="J147" s="79"/>
      <c r="K147" s="79"/>
      <c r="L147" s="65">
        <f>L148</f>
        <v>0</v>
      </c>
      <c r="M147" s="65">
        <f t="shared" si="16"/>
        <v>0</v>
      </c>
      <c r="N147" s="65">
        <f t="shared" si="16"/>
        <v>0</v>
      </c>
    </row>
    <row r="148" spans="1:14" ht="39.75" customHeight="1" hidden="1">
      <c r="A148" s="33"/>
      <c r="B148" s="9" t="s">
        <v>102</v>
      </c>
      <c r="C148" s="7">
        <v>3130200000</v>
      </c>
      <c r="D148" s="7"/>
      <c r="E148" s="79" t="s">
        <v>35</v>
      </c>
      <c r="F148" s="79"/>
      <c r="G148" s="79"/>
      <c r="H148" s="79"/>
      <c r="I148" s="79"/>
      <c r="J148" s="79"/>
      <c r="K148" s="79"/>
      <c r="L148" s="65">
        <f>L149</f>
        <v>0</v>
      </c>
      <c r="M148" s="65">
        <f t="shared" si="16"/>
        <v>0</v>
      </c>
      <c r="N148" s="65">
        <f t="shared" si="16"/>
        <v>0</v>
      </c>
    </row>
    <row r="149" spans="1:14" ht="30" customHeight="1" hidden="1">
      <c r="A149" s="33"/>
      <c r="B149" s="9" t="s">
        <v>102</v>
      </c>
      <c r="C149" s="57" t="s">
        <v>134</v>
      </c>
      <c r="D149" s="57"/>
      <c r="E149" s="97" t="s">
        <v>135</v>
      </c>
      <c r="F149" s="97"/>
      <c r="G149" s="97"/>
      <c r="H149" s="97"/>
      <c r="I149" s="97"/>
      <c r="J149" s="97"/>
      <c r="K149" s="97"/>
      <c r="L149" s="65">
        <f>L150</f>
        <v>0</v>
      </c>
      <c r="M149" s="65">
        <f t="shared" si="16"/>
        <v>0</v>
      </c>
      <c r="N149" s="65">
        <f t="shared" si="16"/>
        <v>0</v>
      </c>
    </row>
    <row r="150" spans="1:14" ht="15" hidden="1">
      <c r="A150" s="33"/>
      <c r="B150" s="9" t="s">
        <v>102</v>
      </c>
      <c r="C150" s="57" t="s">
        <v>134</v>
      </c>
      <c r="D150" s="57">
        <v>300</v>
      </c>
      <c r="E150" s="97" t="s">
        <v>4</v>
      </c>
      <c r="F150" s="97"/>
      <c r="G150" s="97"/>
      <c r="H150" s="97"/>
      <c r="I150" s="97"/>
      <c r="J150" s="97"/>
      <c r="K150" s="97"/>
      <c r="L150" s="69">
        <v>0</v>
      </c>
      <c r="M150" s="65">
        <v>0</v>
      </c>
      <c r="N150" s="65">
        <v>0</v>
      </c>
    </row>
    <row r="151" spans="1:14" ht="15">
      <c r="A151" s="54"/>
      <c r="B151" s="34"/>
      <c r="C151" s="34"/>
      <c r="D151" s="34"/>
      <c r="E151" s="86" t="s">
        <v>104</v>
      </c>
      <c r="F151" s="87"/>
      <c r="G151" s="87"/>
      <c r="H151" s="87"/>
      <c r="I151" s="87"/>
      <c r="J151" s="87"/>
      <c r="K151" s="123"/>
      <c r="L151" s="77">
        <f>L8</f>
        <v>10317</v>
      </c>
      <c r="M151" s="77">
        <f>M8</f>
        <v>6996.000000000001</v>
      </c>
      <c r="N151" s="77">
        <f>N8</f>
        <v>7019.600000000001</v>
      </c>
    </row>
    <row r="158" ht="15">
      <c r="E158" s="32"/>
    </row>
  </sheetData>
  <sheetProtection/>
  <mergeCells count="155">
    <mergeCell ref="E101:K101"/>
    <mergeCell ref="E119:K119"/>
    <mergeCell ref="E130:K130"/>
    <mergeCell ref="E127:K127"/>
    <mergeCell ref="E124:K124"/>
    <mergeCell ref="E126:K126"/>
    <mergeCell ref="E108:K108"/>
    <mergeCell ref="E105:K105"/>
    <mergeCell ref="E104:K104"/>
    <mergeCell ref="E103:K103"/>
    <mergeCell ref="E136:H136"/>
    <mergeCell ref="E123:K123"/>
    <mergeCell ref="E129:H129"/>
    <mergeCell ref="E109:K109"/>
    <mergeCell ref="E110:K110"/>
    <mergeCell ref="E134:H134"/>
    <mergeCell ref="E133:K133"/>
    <mergeCell ref="E116:H116"/>
    <mergeCell ref="E111:K111"/>
    <mergeCell ref="E112:K112"/>
    <mergeCell ref="E137:H137"/>
    <mergeCell ref="E75:H75"/>
    <mergeCell ref="E74:H74"/>
    <mergeCell ref="E125:K125"/>
    <mergeCell ref="E90:J90"/>
    <mergeCell ref="E77:K77"/>
    <mergeCell ref="E135:H135"/>
    <mergeCell ref="E121:K121"/>
    <mergeCell ref="E122:K122"/>
    <mergeCell ref="E107:K107"/>
    <mergeCell ref="E25:J25"/>
    <mergeCell ref="E27:H27"/>
    <mergeCell ref="E13:J13"/>
    <mergeCell ref="E70:K70"/>
    <mergeCell ref="E73:H73"/>
    <mergeCell ref="E41:K41"/>
    <mergeCell ref="E55:H55"/>
    <mergeCell ref="E39:K39"/>
    <mergeCell ref="E63:K63"/>
    <mergeCell ref="E64:K64"/>
    <mergeCell ref="E15:H15"/>
    <mergeCell ref="E17:K17"/>
    <mergeCell ref="E21:K21"/>
    <mergeCell ref="E37:K37"/>
    <mergeCell ref="E38:K38"/>
    <mergeCell ref="E11:K11"/>
    <mergeCell ref="E28:J28"/>
    <mergeCell ref="E34:J34"/>
    <mergeCell ref="E20:J20"/>
    <mergeCell ref="E12:H12"/>
    <mergeCell ref="E44:K44"/>
    <mergeCell ref="E48:K48"/>
    <mergeCell ref="E50:J50"/>
    <mergeCell ref="E62:K62"/>
    <mergeCell ref="E59:H59"/>
    <mergeCell ref="E49:K49"/>
    <mergeCell ref="E60:H60"/>
    <mergeCell ref="E61:H61"/>
    <mergeCell ref="E82:H82"/>
    <mergeCell ref="E94:K94"/>
    <mergeCell ref="E84:K84"/>
    <mergeCell ref="E87:H87"/>
    <mergeCell ref="E83:K83"/>
    <mergeCell ref="E88:K88"/>
    <mergeCell ref="E89:K89"/>
    <mergeCell ref="E100:K100"/>
    <mergeCell ref="E65:K65"/>
    <mergeCell ref="E72:K72"/>
    <mergeCell ref="E69:H69"/>
    <mergeCell ref="E78:K78"/>
    <mergeCell ref="E99:H99"/>
    <mergeCell ref="E76:K76"/>
    <mergeCell ref="E79:H79"/>
    <mergeCell ref="E80:H80"/>
    <mergeCell ref="E81:H81"/>
    <mergeCell ref="E151:K151"/>
    <mergeCell ref="E143:H143"/>
    <mergeCell ref="E144:H144"/>
    <mergeCell ref="E145:K145"/>
    <mergeCell ref="E146:K146"/>
    <mergeCell ref="E85:K85"/>
    <mergeCell ref="E86:K86"/>
    <mergeCell ref="E138:K138"/>
    <mergeCell ref="E131:K131"/>
    <mergeCell ref="E132:K132"/>
    <mergeCell ref="E150:K150"/>
    <mergeCell ref="E92:H92"/>
    <mergeCell ref="E93:J93"/>
    <mergeCell ref="E97:H97"/>
    <mergeCell ref="E98:H98"/>
    <mergeCell ref="E96:K96"/>
    <mergeCell ref="E140:K140"/>
    <mergeCell ref="E141:K141"/>
    <mergeCell ref="E95:K95"/>
    <mergeCell ref="E102:K102"/>
    <mergeCell ref="A4:A6"/>
    <mergeCell ref="E52:H52"/>
    <mergeCell ref="E139:H139"/>
    <mergeCell ref="E71:K71"/>
    <mergeCell ref="E57:H57"/>
    <mergeCell ref="E45:H45"/>
    <mergeCell ref="E43:H43"/>
    <mergeCell ref="E66:K66"/>
    <mergeCell ref="E67:K67"/>
    <mergeCell ref="E54:H54"/>
    <mergeCell ref="L5:L6"/>
    <mergeCell ref="E142:K142"/>
    <mergeCell ref="E115:K115"/>
    <mergeCell ref="H1:N1"/>
    <mergeCell ref="E4:K6"/>
    <mergeCell ref="E53:H53"/>
    <mergeCell ref="E23:J23"/>
    <mergeCell ref="E24:H24"/>
    <mergeCell ref="A2:N2"/>
    <mergeCell ref="E47:K47"/>
    <mergeCell ref="E30:H30"/>
    <mergeCell ref="E148:K148"/>
    <mergeCell ref="B4:B6"/>
    <mergeCell ref="L4:N4"/>
    <mergeCell ref="E7:K7"/>
    <mergeCell ref="D4:D6"/>
    <mergeCell ref="C4:C6"/>
    <mergeCell ref="E8:H8"/>
    <mergeCell ref="E18:H18"/>
    <mergeCell ref="M5:N5"/>
    <mergeCell ref="E19:K19"/>
    <mergeCell ref="E9:K9"/>
    <mergeCell ref="E10:H10"/>
    <mergeCell ref="E40:K40"/>
    <mergeCell ref="E36:K36"/>
    <mergeCell ref="E26:H26"/>
    <mergeCell ref="E31:H31"/>
    <mergeCell ref="E32:H32"/>
    <mergeCell ref="E22:J22"/>
    <mergeCell ref="E35:H35"/>
    <mergeCell ref="E29:J29"/>
    <mergeCell ref="E149:K149"/>
    <mergeCell ref="E14:H14"/>
    <mergeCell ref="E16:K16"/>
    <mergeCell ref="E91:J91"/>
    <mergeCell ref="E68:H68"/>
    <mergeCell ref="E56:H56"/>
    <mergeCell ref="E114:K114"/>
    <mergeCell ref="E128:H128"/>
    <mergeCell ref="E147:K147"/>
    <mergeCell ref="E113:K113"/>
    <mergeCell ref="E120:K120"/>
    <mergeCell ref="E117:H117"/>
    <mergeCell ref="E33:H33"/>
    <mergeCell ref="E46:K46"/>
    <mergeCell ref="E42:K42"/>
    <mergeCell ref="E51:H51"/>
    <mergeCell ref="E118:K118"/>
    <mergeCell ref="E106:H106"/>
    <mergeCell ref="E58:K58"/>
  </mergeCells>
  <printOptions/>
  <pageMargins left="0.7086111307144165" right="0.7086111307144165" top="0.7475000023841858" bottom="0.7475000023841858" header="0.31486111879348755" footer="0.31486111879348755"/>
  <pageSetup fitToHeight="8" fitToWidth="1" horizontalDpi="180" verticalDpi="18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2020-11-16T13:22:47Z</cp:lastPrinted>
  <dcterms:created xsi:type="dcterms:W3CDTF">2006-09-28T05:33:49Z</dcterms:created>
  <dcterms:modified xsi:type="dcterms:W3CDTF">2021-12-21T10:59:02Z</dcterms:modified>
  <cp:category/>
  <cp:version/>
  <cp:contentType/>
  <cp:contentStatus/>
  <cp:revision>12</cp:revision>
</cp:coreProperties>
</file>